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750" yWindow="600" windowWidth="19815" windowHeight="10935" tabRatio="756" firstSheet="13" activeTab="1"/>
  </bookViews>
  <sheets>
    <sheet name="Exercici 4" sheetId="1" r:id="rId1"/>
    <sheet name="Exercici 5" sheetId="2" r:id="rId2"/>
    <sheet name="Exercici 6" sheetId="3" r:id="rId3"/>
    <sheet name="Ejercicio 7" sheetId="4" r:id="rId4"/>
    <sheet name="Ejercicio 8" sheetId="5" r:id="rId5"/>
    <sheet name="Ejercicio 9" sheetId="6" r:id="rId6"/>
    <sheet name="Ejercicio 10" sheetId="9" r:id="rId7"/>
    <sheet name="Ejercicio 11" sheetId="10" r:id="rId8"/>
    <sheet name="Ejercicio 12" sheetId="11" r:id="rId9"/>
    <sheet name="Ejercicio 13" sheetId="12" r:id="rId10"/>
    <sheet name="Ejercicio 14" sheetId="13" r:id="rId11"/>
    <sheet name="Ejercicio15" sheetId="14" r:id="rId12"/>
    <sheet name="Ejercicio 16" sheetId="15" r:id="rId13"/>
    <sheet name="Ejercicio 17" sheetId="16" r:id="rId14"/>
    <sheet name="Ejercicio 18" sheetId="17" r:id="rId15"/>
    <sheet name="Ejercicio 19" sheetId="18" r:id="rId16"/>
    <sheet name="Ejercicio 20" sheetId="19" r:id="rId17"/>
    <sheet name="Ejercicio 21" sheetId="20" r:id="rId18"/>
    <sheet name="Ejercicio 22" sheetId="21" r:id="rId19"/>
    <sheet name="Ejercicio 23" sheetId="22" r:id="rId20"/>
    <sheet name="Ejercicio 24" sheetId="23" r:id="rId21"/>
    <sheet name="Ejercicio 25" sheetId="24" r:id="rId22"/>
    <sheet name="Ejercicio 26" sheetId="25" r:id="rId23"/>
    <sheet name="Ejercicio 27" sheetId="26" r:id="rId24"/>
  </sheets>
  <calcPr calcId="144525"/>
  <extLst>
    <ext uri="GoogleSheetsCustomDataVersion2">
      <go:sheetsCustomData xmlns:go="http://customooxmlschemas.google.com/" r:id="" roundtripDataChecksum="IRhCesW+wzlFGxLFyTyrzvG/o5AZrym9AaBY71LdDc0="/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5" i="23"/>
  <c r="E6" i="23"/>
  <c r="E7" i="23"/>
  <c r="E8" i="23"/>
  <c r="E9" i="23"/>
  <c r="E10" i="23"/>
  <c r="E11" i="23"/>
  <c r="E5" i="23"/>
  <c r="C1" i="23"/>
  <c r="B14" i="22" l="1"/>
  <c r="D11" i="21"/>
  <c r="D12" i="21" l="1"/>
  <c r="E10" i="14" l="1"/>
  <c r="D10" i="14"/>
  <c r="C10" i="14"/>
  <c r="B10" i="14"/>
  <c r="B16" i="22" l="1"/>
  <c r="H20" i="9" l="1"/>
</calcChain>
</file>

<file path=xl/sharedStrings.xml><?xml version="1.0" encoding="utf-8"?>
<sst xmlns="http://schemas.openxmlformats.org/spreadsheetml/2006/main" count="464" uniqueCount="380">
  <si>
    <t>Exercici 4: treball de la suma, resta, multiplicació i divisió</t>
  </si>
  <si>
    <t>https://www.youtube.com/watch?v=DVSCeruFbPQ</t>
  </si>
  <si>
    <t>/</t>
  </si>
  <si>
    <t>+</t>
  </si>
  <si>
    <t>*</t>
  </si>
  <si>
    <t>-</t>
  </si>
  <si>
    <t>Exercici 5: completa la taula, utilitzant la operació correcta</t>
  </si>
  <si>
    <t>Restas</t>
  </si>
  <si>
    <t>TASAS</t>
  </si>
  <si>
    <t>AÑO 1915</t>
  </si>
  <si>
    <t>AÑO 1950</t>
  </si>
  <si>
    <t>Columna4</t>
  </si>
  <si>
    <t>Columna5</t>
  </si>
  <si>
    <t>Columna6</t>
  </si>
  <si>
    <t>Columna7</t>
  </si>
  <si>
    <t>Nataliadad</t>
  </si>
  <si>
    <t>Mortalidad</t>
  </si>
  <si>
    <t>Crecimiento Natural</t>
  </si>
  <si>
    <t>http://mural.uv.es/vibere/eso4/Manual%20y%20ejercicios%20EXCEL%20primera%20parte.pdf</t>
  </si>
  <si>
    <t>Ejercicio 6: Completa la tabla con el precio total de cada artículo.</t>
  </si>
  <si>
    <t>https://www.youtube.com/shorts/EFtNwBic5_I</t>
  </si>
  <si>
    <t>CANTIDAD</t>
  </si>
  <si>
    <t>PRODUCTO</t>
  </si>
  <si>
    <t>PRECIO UNITARIO</t>
  </si>
  <si>
    <t>PRECIO TOTAL</t>
  </si>
  <si>
    <t>Lapiceros</t>
  </si>
  <si>
    <t>Carpetas</t>
  </si>
  <si>
    <t>P. Folios</t>
  </si>
  <si>
    <t>Marcador</t>
  </si>
  <si>
    <t>Ejercicio 7: Halla las densidades de población de las siguientes provincias utilitzando la operación correspondiente</t>
  </si>
  <si>
    <t>https://www.youtube.com/watch?v=pwcHOMmhOgg</t>
  </si>
  <si>
    <r>
      <rPr>
        <b/>
        <sz val="13"/>
        <color theme="1"/>
        <rFont val="Calibri"/>
      </rPr>
      <t>* ¿Qué es la densidad de población y fórmula?</t>
    </r>
    <r>
      <rPr>
        <sz val="11"/>
        <color theme="1"/>
        <rFont val="Calibri"/>
      </rPr>
      <t xml:space="preserve">
El número de habitantes por unidad de área se llama densidad poblacional o densidad demográfica y se calcula dividiendo el número de habitantes entre el área donde residen, es decir: densidad poblacional = número de habitantes ÷ área En este caso la unidad de área es el km².</t>
    </r>
  </si>
  <si>
    <t>PROVINCIA</t>
  </si>
  <si>
    <t>HABITANTES</t>
  </si>
  <si>
    <t>SUPERFICIE KM2</t>
  </si>
  <si>
    <t>DENSIDAD hab/km2</t>
  </si>
  <si>
    <t>Madrid</t>
  </si>
  <si>
    <t>Barcelona</t>
  </si>
  <si>
    <t>Valencia</t>
  </si>
  <si>
    <t>Sevilla</t>
  </si>
  <si>
    <t>Zaragoza</t>
  </si>
  <si>
    <t>Málaga</t>
  </si>
  <si>
    <t>Múrcia</t>
  </si>
  <si>
    <t>P. Mallorca</t>
  </si>
  <si>
    <t>Gran Canaria</t>
  </si>
  <si>
    <t>Bilbao</t>
  </si>
  <si>
    <t>Alicante</t>
  </si>
  <si>
    <t>Córdoba</t>
  </si>
  <si>
    <t>Valladolid</t>
  </si>
  <si>
    <t>Granada</t>
  </si>
  <si>
    <t>Vitoria</t>
  </si>
  <si>
    <t>Ejercicio 8</t>
  </si>
  <si>
    <t>Completa los códigos de ARTÍCULOS como serie, ingresando AR1 y luego arrastra desde el
controlador de relleno.
2) Calcula el SUBTOTAL de cada artículo realizando la operación correspondiente.
3) Calcula el IVA del subtotal sabiendo que es del 21%.
4) Calcula el TOTAL realizando la operación correspondient</t>
  </si>
  <si>
    <t>https://www.youtube.com/watch?v=KhCW2c9dAlU</t>
  </si>
  <si>
    <t>Librería del estudiante</t>
  </si>
  <si>
    <t>Artículos</t>
  </si>
  <si>
    <t>Descripción</t>
  </si>
  <si>
    <t>Cantidad vendida</t>
  </si>
  <si>
    <t>Precio unitario</t>
  </si>
  <si>
    <t>Importe sin</t>
  </si>
  <si>
    <t>IMPORTE IVA</t>
  </si>
  <si>
    <t>TOTAL</t>
  </si>
  <si>
    <t>Goma</t>
  </si>
  <si>
    <t>Lápiz</t>
  </si>
  <si>
    <t>Bolígrafo</t>
  </si>
  <si>
    <t>Cuaderno</t>
  </si>
  <si>
    <t>Ejercicio 9: VENTAS SUPERMERCADO</t>
  </si>
  <si>
    <r>
      <rPr>
        <b/>
        <sz val="12"/>
        <color theme="1"/>
        <rFont val="Calibri"/>
      </rPr>
      <t>1) Completar todas las celdas de color amarillo realizando las operaciones correspondientes.
2) Completar los DÍAS como serie lineal con valor inicial 1 e incremento 1.</t>
    </r>
    <r>
      <rPr>
        <sz val="11"/>
        <color theme="1"/>
        <rFont val="Calibri"/>
      </rPr>
      <t xml:space="preserve">
</t>
    </r>
  </si>
  <si>
    <t>https://www.youtube.com/watch?v=QJYJujwun3g</t>
  </si>
  <si>
    <t>VENTAS DEL DIA</t>
  </si>
  <si>
    <t>COMESTIBLES</t>
  </si>
  <si>
    <t>PERFUMERIA</t>
  </si>
  <si>
    <t>PANADERIA</t>
  </si>
  <si>
    <t>DÍAS</t>
  </si>
  <si>
    <t>CONTADO</t>
  </si>
  <si>
    <t>TARJETAS</t>
  </si>
  <si>
    <t xml:space="preserve">      TOTALES</t>
  </si>
  <si>
    <t>TARGETA</t>
  </si>
  <si>
    <t>TOTALES</t>
  </si>
  <si>
    <t>TOTAL por DIA</t>
  </si>
  <si>
    <t>INFORME DEL PRIMER SEMESTRE</t>
  </si>
  <si>
    <t>Periodo</t>
  </si>
  <si>
    <t>Ingresos</t>
  </si>
  <si>
    <t>Gastos</t>
  </si>
  <si>
    <t>SALDO</t>
  </si>
  <si>
    <t>TOTAL DEL PRIMER SEMESTRE</t>
  </si>
  <si>
    <t>COMISION</t>
  </si>
  <si>
    <t>1) Completa todas las celdas amarillas realizando las operaciones correspondientes.</t>
  </si>
  <si>
    <t>2) Completa la columna PERÍODO como serie cronológica con valor inicial ENERO y límite JUNIO.</t>
  </si>
  <si>
    <t>3) Calcula la comisión, sabiendo que es el 6% del total del primer semestre.</t>
  </si>
  <si>
    <t>Resolved las siguientes situaciones realizando cálculos combinados</t>
  </si>
  <si>
    <t>NOTAS DE UN ALUMNO</t>
  </si>
  <si>
    <t>Promedio</t>
  </si>
  <si>
    <t>Una persona tiene, por día, los sigientes gastos:</t>
  </si>
  <si>
    <t>Llamadas</t>
  </si>
  <si>
    <t>Kiosko</t>
  </si>
  <si>
    <t>Alimentos</t>
  </si>
  <si>
    <t>Fotocopias</t>
  </si>
  <si>
    <t>GASTO SEMANAL</t>
  </si>
  <si>
    <t>Convertir a las monedas que se indican los valores que aparecen en cada caso:</t>
  </si>
  <si>
    <t>COTIZACIONES</t>
  </si>
  <si>
    <t>Dólar ($)</t>
  </si>
  <si>
    <t>Libra esterlina (£)</t>
  </si>
  <si>
    <t xml:space="preserve">Euro (€) </t>
  </si>
  <si>
    <t>Libra (£)</t>
  </si>
  <si>
    <t>Dólares ($)</t>
  </si>
  <si>
    <t>Euros (€)</t>
  </si>
  <si>
    <t>Libras (£)</t>
  </si>
  <si>
    <t>1) Completar las celdas vacías realizando las operaciones correspondientes.</t>
  </si>
  <si>
    <t>2) Para rellenar las dos últimas columnas, hay que añadir, al importe total/semana el correspondiente al Bus o al Avión.</t>
  </si>
  <si>
    <t>AGENCIA</t>
  </si>
  <si>
    <t>HOTEL/DÍA</t>
  </si>
  <si>
    <t>EQUIPO SKY</t>
  </si>
  <si>
    <t>JUEGOS/DÍA</t>
  </si>
  <si>
    <t>COSTE</t>
  </si>
  <si>
    <t>TOTAL/ SEMANA</t>
  </si>
  <si>
    <t xml:space="preserve">EXCURSIONES </t>
  </si>
  <si>
    <t>/ DÍA</t>
  </si>
  <si>
    <t>TOTAL/ BUS</t>
  </si>
  <si>
    <t>TOTAL/ AVION</t>
  </si>
  <si>
    <t>TAVOTOUR</t>
  </si>
  <si>
    <t>OPTAR</t>
  </si>
  <si>
    <t>TEENTOUR</t>
  </si>
  <si>
    <t>BUS</t>
  </si>
  <si>
    <t>AVIÓN</t>
  </si>
  <si>
    <t>2) Completa la columna de los artículos desde el controlador de relleno de la celda A7.</t>
  </si>
  <si>
    <t>LISTA DE PRECIOS</t>
  </si>
  <si>
    <t>Recargo tarjeta</t>
  </si>
  <si>
    <t>Articulo</t>
  </si>
  <si>
    <t>Precio de</t>
  </si>
  <si>
    <t>lista</t>
  </si>
  <si>
    <t>Recargo por</t>
  </si>
  <si>
    <t>pago con</t>
  </si>
  <si>
    <t>tarjeta</t>
  </si>
  <si>
    <t>Descuento</t>
  </si>
  <si>
    <t>por pago</t>
  </si>
  <si>
    <t>contado</t>
  </si>
  <si>
    <t>Precio final</t>
  </si>
  <si>
    <t>con tarjeta</t>
  </si>
  <si>
    <t>al contado</t>
  </si>
  <si>
    <t>Art1</t>
  </si>
  <si>
    <t>Descuento contado</t>
  </si>
  <si>
    <t>Copia la tabla anterior y realiza los siguientes pasos:</t>
  </si>
  <si>
    <t>1. Al rango de celdas B1:E1, aplícale:</t>
  </si>
  <si>
    <t>a. Combinar y centrar.</t>
  </si>
  <si>
    <t>b. Fuente Arial, tamaño 14, negrita, cursiva.</t>
  </si>
  <si>
    <t>c. Color de fuente: Azul, Énfasis 1, Oscuro 50%.</t>
  </si>
  <si>
    <t>d. Bordes/Todos los bordes.</t>
  </si>
  <si>
    <t>2. A la fila de títulos A2:G2, aplicarle:</t>
  </si>
  <si>
    <t>a. Fuente en negrita.</t>
  </si>
  <si>
    <t>b. Alineación Centrar y Alinear en el medio.</t>
  </si>
  <si>
    <t>c. Ajustar texto.</t>
  </si>
  <si>
    <t>d. Relleno de color Azul, Énfasis 1, Claro 40%.</t>
  </si>
  <si>
    <t>3. Alinear a la derecha la palabra “Totales” y colocarla en negrita y cursiva.</t>
  </si>
  <si>
    <t>4. Al rango de celdas A2:G10, aplicarle lo siguientes bordes:</t>
  </si>
  <si>
    <t>a. Contorno doble de color verde.</t>
  </si>
  <si>
    <t>b. Interior punteado de color verde.</t>
  </si>
  <si>
    <t>5. Calcular los totales por columna.</t>
  </si>
  <si>
    <t>6. Calcular los totales anuales (por fila).</t>
  </si>
  <si>
    <t>7. Calcula el porcentaje de cada vendedor, utilizando referencias absolutas, y muestra el resultado en formato Porcentaje.</t>
  </si>
  <si>
    <t>8. Coloca el resto de los valores obtenidos en formato Moneda, con 2 decimales.</t>
  </si>
  <si>
    <t>Vendedores</t>
  </si>
  <si>
    <t>Ene-Mar</t>
  </si>
  <si>
    <t>Abr-Jun</t>
  </si>
  <si>
    <t>Jul-Sep</t>
  </si>
  <si>
    <t>Oct-Dic</t>
  </si>
  <si>
    <t>Anual</t>
  </si>
  <si>
    <t>Porcentage</t>
  </si>
  <si>
    <t>Teresa Arejo</t>
  </si>
  <si>
    <t>Norma Castillo</t>
  </si>
  <si>
    <t>Beatriz Rodriguez</t>
  </si>
  <si>
    <t>Santiago Contreras</t>
  </si>
  <si>
    <t>Ana Amoros</t>
  </si>
  <si>
    <t>Adriana Martinez</t>
  </si>
  <si>
    <t>Carlos Flores</t>
  </si>
  <si>
    <t>1. Copia la tabla anterior.</t>
  </si>
  <si>
    <t>2. Completa la columna A (Nº de vend.) utilizando el controlador de relleno + Tecla Ctrl.</t>
  </si>
  <si>
    <t>3. Selecciona la fila de títulos y aplícale los siguientes parámetros:</t>
  </si>
  <si>
    <t>a. Ajustar texto.</t>
  </si>
  <si>
    <t>b. Centrar.</t>
  </si>
  <si>
    <t>c. Alinear en el medio.</t>
  </si>
  <si>
    <t>4. Coloca los valores en formato Moneda.</t>
  </si>
  <si>
    <t>5. Selecciona toda la tabla y dale algún formato de la galería de Estilos.</t>
  </si>
  <si>
    <t>6. En la Cinta de opciones aparecerá la ficha Herramientas de tabla, con sus grupos y comandos. Como, por ahora, no nos interesa trabajar con una tabla, vamos a hacer un clic en Convertir en rango.</t>
  </si>
  <si>
    <t>Nº de vend.</t>
  </si>
  <si>
    <t>Apellido y nombre</t>
  </si>
  <si>
    <t>Ventas de enero</t>
  </si>
  <si>
    <t>Ventas de Febrero</t>
  </si>
  <si>
    <t>Ventas de Marzo</t>
  </si>
  <si>
    <t>Garcia Manuel</t>
  </si>
  <si>
    <t>Hernandez Miguel</t>
  </si>
  <si>
    <t>Duran Ricardo</t>
  </si>
  <si>
    <t>1. Vuelve a copiar la tabla del ejercicio anterior y repite los cuatro primeros pasos.</t>
  </si>
  <si>
    <t>2. Selecciona la fila de títulos y elige Énfasis 6, como estilo de celda. Aplícale negrita.</t>
  </si>
  <si>
    <t>3. Selecciona el resto de datos de la tabla y elige Neutral como estilo de celda.</t>
  </si>
  <si>
    <t>1. Copia los datos de la plantilla siguiente, calcula el Promedio utilizando las fórmulas correspondientes, y aplica los formatos necesarios para que se vea igual al ejemplo.</t>
  </si>
  <si>
    <t>2. En el formato condicional debes elegir la opción Resaltar reglas de celdas y debes escoger:</t>
  </si>
  <si>
    <t>a. Valor de la celda: Menor que 4</t>
  </si>
  <si>
    <t>b. Relleno de celda: Rojo claro</t>
  </si>
  <si>
    <t>c. Color texto: Rojo oscuro</t>
  </si>
  <si>
    <t>Nº DE LEGADO</t>
  </si>
  <si>
    <t>APELLIDO Y NOMBRE</t>
  </si>
  <si>
    <t>NOTA 1</t>
  </si>
  <si>
    <t xml:space="preserve">NOTA 2 </t>
  </si>
  <si>
    <t>NOTA 3</t>
  </si>
  <si>
    <t>PROMEDIO</t>
  </si>
  <si>
    <t>ARANA, Facundo</t>
  </si>
  <si>
    <t>DUPLAA, Nancy</t>
  </si>
  <si>
    <t>ECHARRI, Pablo</t>
  </si>
  <si>
    <t>FRANCHESE, Belen</t>
  </si>
  <si>
    <t>GIMÉNEZ, Susana</t>
  </si>
  <si>
    <t>LEGRAND, Mirta</t>
  </si>
  <si>
    <t>MORÁN, Mercedes</t>
  </si>
  <si>
    <t>PERGOLINI, Mario</t>
  </si>
  <si>
    <t>PIETRA, Andrea</t>
  </si>
  <si>
    <t>1. Copia los datos de la tabla de abajo y aplica los formatos necesarios para que se vea igual al modelo. La columna TOTAL DE VENTAS DEL TRIMESTRE debes obtenerla mediante la función correspondiente.</t>
  </si>
  <si>
    <t>2. El formato condicional que debes elegir es Barra de datos.</t>
  </si>
  <si>
    <t>Nº de vendedor</t>
  </si>
  <si>
    <t>Apellido y Nombre</t>
  </si>
  <si>
    <t>Ventas de Enero</t>
  </si>
  <si>
    <t>Total de ventas del trimestre</t>
  </si>
  <si>
    <t>NUDO, Néstor</t>
  </si>
  <si>
    <t>LANESA, Beatriz</t>
  </si>
  <si>
    <t>HORIA, Susana</t>
  </si>
  <si>
    <t>1. Copia la tabla del ejercicio anterior.</t>
  </si>
  <si>
    <t>2. Aplícale al rango F2:F4 la opción de formato condicional Escalas de color. Debe quedar igual que el modelo siguiente:</t>
  </si>
  <si>
    <t>1. Copia, de nuevo, la tabla del ejercicio 19.</t>
  </si>
  <si>
    <t>2. Selecciona, nuevamente, el rango F2:F4 y aplícale, de la opción Conjunto de iconos del formato condicional, uno de los modelos propuestos.</t>
  </si>
  <si>
    <t>Copia la siguiente tabla y rellena las celdas utilizando las funciones correspondientes:</t>
  </si>
  <si>
    <t>NOTAS DE INFORMÁTICA</t>
  </si>
  <si>
    <t>ALUMNOS</t>
  </si>
  <si>
    <t>ALETTO, Emiliano</t>
  </si>
  <si>
    <t>MARTÍNEZ, Fernando</t>
  </si>
  <si>
    <t>VARANGOT, Juan</t>
  </si>
  <si>
    <t>VIDELA, Fernanda</t>
  </si>
  <si>
    <t>ABALSAMO, Elena</t>
  </si>
  <si>
    <t>TRABAJOS PRACTICOS</t>
  </si>
  <si>
    <t>EVALUACIÓN</t>
  </si>
  <si>
    <t>Mayor promedio:</t>
  </si>
  <si>
    <t xml:space="preserve">Menor promedio: </t>
  </si>
  <si>
    <t xml:space="preserve"> </t>
  </si>
  <si>
    <t>Copia la siguiente tabla y rellena las celdas utilizando las operaciones correspondientes. Aplica en cada caso los siguientes datos:</t>
  </si>
  <si>
    <t>1. IVA: 18 % del Precio</t>
  </si>
  <si>
    <t>2. PRECIO CONTADO: El precio con IVA</t>
  </si>
  <si>
    <t>3. INTERÉS: 10% del Precio Contado</t>
  </si>
  <si>
    <t>AUTOMÓVILES</t>
  </si>
  <si>
    <t>MARCA</t>
  </si>
  <si>
    <t>PRECIO</t>
  </si>
  <si>
    <t>IVA</t>
  </si>
  <si>
    <t>PRECIO CONTADO</t>
  </si>
  <si>
    <t>INTERES</t>
  </si>
  <si>
    <t>PRECIO CON INTERES</t>
  </si>
  <si>
    <t>VALOR EN 24 CUOTAS</t>
  </si>
  <si>
    <t>VALOR EN 36 CUOTAS</t>
  </si>
  <si>
    <t>Chevrolet Cruze</t>
  </si>
  <si>
    <t>Citroen C4</t>
  </si>
  <si>
    <t>Fiat Punto</t>
  </si>
  <si>
    <t>Fiat Bravo</t>
  </si>
  <si>
    <t>Ford Mondeo</t>
  </si>
  <si>
    <t>Ford Galaxy</t>
  </si>
  <si>
    <t>Peugeot 308</t>
  </si>
  <si>
    <t>Renault Laguna</t>
  </si>
  <si>
    <t>Suzuki Grand Vitara</t>
  </si>
  <si>
    <t>Volkswagen Golf</t>
  </si>
  <si>
    <t>Volkswagen Passat</t>
  </si>
  <si>
    <t>Mayor precio con interes</t>
  </si>
  <si>
    <t>Promedio valor en 24 cuotas</t>
  </si>
  <si>
    <t>Promedio valor en 36 cuotas</t>
  </si>
  <si>
    <t>Copia la siguiente tabla y rellena las celdas amarillas utilizando las funciones correspondientes. Para ello, ten en cuenta lo siguiente:</t>
  </si>
  <si>
    <t>1. La fecha debe ser la actual y en formato de fecha larga.</t>
  </si>
  <si>
    <t>2. Los encabezados de título deben tener todos la misma alineación, tamaño, fuente, etc.</t>
  </si>
  <si>
    <t>3. La tabla de datos debe tener un determinado tipo de borde.</t>
  </si>
  <si>
    <t>4. Completa la tabla de datos con los resultados de las dos columnas que faltan (Total por Ciudad y Promedio por Ciudad).</t>
  </si>
  <si>
    <t>Turismo en Vacaciones 2012</t>
  </si>
  <si>
    <t>Ciudades</t>
  </si>
  <si>
    <t>Mes de Julio</t>
  </si>
  <si>
    <t>Mes de Agosto</t>
  </si>
  <si>
    <t>Mes de Septiembre</t>
  </si>
  <si>
    <t>Total por ciudad</t>
  </si>
  <si>
    <t>Promedio por ciudad</t>
  </si>
  <si>
    <t>Manchester</t>
  </si>
  <si>
    <t>París</t>
  </si>
  <si>
    <t>Murcia</t>
  </si>
  <si>
    <t>Lyon</t>
  </si>
  <si>
    <t>Londres</t>
  </si>
  <si>
    <t>Total Mensual</t>
  </si>
  <si>
    <t>Máximo</t>
  </si>
  <si>
    <t>Mínimo</t>
  </si>
  <si>
    <t>Total de turistas en España</t>
  </si>
  <si>
    <t>Total de turistas en Francia</t>
  </si>
  <si>
    <t>Total de turistas en Gran Bretaña</t>
  </si>
  <si>
    <t>Promedio España</t>
  </si>
  <si>
    <t>Promedio Francia</t>
  </si>
  <si>
    <t>Promedio Gran Bretaña</t>
  </si>
  <si>
    <t>Fecha actual:</t>
  </si>
  <si>
    <t>Copia la tabla inferior teniendo en cuenta los siguientes datos:</t>
  </si>
  <si>
    <t>1. Aplícale a la tabla los formatos que más te gusten.</t>
  </si>
  <si>
    <t>2. Completa el número de apartado con la ayuda de la tecla Ctrl.</t>
  </si>
  <si>
    <t>3. Pon los sueldos en formato Moneda con dos decimales.</t>
  </si>
  <si>
    <t>4. Completa la segunda tabla (celdas amarillas) utilizando la función correspondiente en cada caso.</t>
  </si>
  <si>
    <t>LEGAJO DE PERSONAL</t>
  </si>
  <si>
    <t>SECTOR</t>
  </si>
  <si>
    <t>CARGO</t>
  </si>
  <si>
    <t>SUELDO</t>
  </si>
  <si>
    <t>ESTADO</t>
  </si>
  <si>
    <t>HIJOS</t>
  </si>
  <si>
    <t>DUARTE, Alberto</t>
  </si>
  <si>
    <t>LÓPEZ, Liliana</t>
  </si>
  <si>
    <t>MARTÍNEZ, Sebastián</t>
  </si>
  <si>
    <t>NUÑEZ, Cecilia</t>
  </si>
  <si>
    <t>PÉREZ, Daniel</t>
  </si>
  <si>
    <t>RAMÍREZ, Laura</t>
  </si>
  <si>
    <t>SUAREZ, Carlos</t>
  </si>
  <si>
    <t>MKT</t>
  </si>
  <si>
    <t>ADM</t>
  </si>
  <si>
    <t>RRHH</t>
  </si>
  <si>
    <t>Gerente</t>
  </si>
  <si>
    <t>Secretaria</t>
  </si>
  <si>
    <t>Diseñador</t>
  </si>
  <si>
    <t>Auxiliar</t>
  </si>
  <si>
    <t>Casado</t>
  </si>
  <si>
    <t>Casada</t>
  </si>
  <si>
    <t>Soltero</t>
  </si>
  <si>
    <t>Soltera</t>
  </si>
  <si>
    <t xml:space="preserve">Nº ART. </t>
  </si>
  <si>
    <t>Cantidad de empleados sin hijos</t>
  </si>
  <si>
    <t>Cantidad de empleados con hijos</t>
  </si>
  <si>
    <t>Cantidad de empleados del sector Marketing</t>
  </si>
  <si>
    <t>Cantidad de empleados con sueldo superior a 1000</t>
  </si>
  <si>
    <t>Cantidad total de empleados</t>
  </si>
  <si>
    <t>Total de sueldos</t>
  </si>
  <si>
    <t>Copia las siguientes tablas completando las celdas amarillas con las fórmulas correspondientes</t>
  </si>
  <si>
    <t>CAMPAMENTO</t>
  </si>
  <si>
    <t>EDAD (años)</t>
  </si>
  <si>
    <t>ACTIVIDAD DESEADA</t>
  </si>
  <si>
    <t>Equitación</t>
  </si>
  <si>
    <t>Natación</t>
  </si>
  <si>
    <t>Tenis</t>
  </si>
  <si>
    <t>Cantidad de niños inscritos</t>
  </si>
  <si>
    <t>Cantidad de niños de 8 años</t>
  </si>
  <si>
    <t>Cantidad de niños menores de 8 años</t>
  </si>
  <si>
    <t>Cantidad de niños que desean Natación</t>
  </si>
  <si>
    <t>Cantidad de niños que desean Tenis</t>
  </si>
  <si>
    <t>Cantidad de niños que desean Equitación</t>
  </si>
  <si>
    <t>Mayor edad</t>
  </si>
  <si>
    <t>Menor edad</t>
  </si>
  <si>
    <t>Promedio de edades</t>
  </si>
  <si>
    <t>Copia la tabla siguiente y completa las celdas amarillas con la correspondiente función. Aplícale a la tabla el formato que más te guste.</t>
  </si>
  <si>
    <t>CALIFICACIONES DE UN CURSO</t>
  </si>
  <si>
    <t>ALUMNO</t>
  </si>
  <si>
    <t>NOTA 2</t>
  </si>
  <si>
    <t>FRANCHELA, Guillermo</t>
  </si>
  <si>
    <t>FURRIEL, Joaquín</t>
  </si>
  <si>
    <t>KRUM, Paola</t>
  </si>
  <si>
    <t>LOPILATO, Luis</t>
  </si>
  <si>
    <t>LOPILATO, Darío</t>
  </si>
  <si>
    <t>OREIRO, Natalia</t>
  </si>
  <si>
    <t>PEÑA, Florencia</t>
  </si>
  <si>
    <t>SACCONE, Viviana</t>
  </si>
  <si>
    <t>Cantidad de alumnos</t>
  </si>
  <si>
    <t>Cantidad de alumnos sin nota</t>
  </si>
  <si>
    <t>Cantidad de alumnos aprobados</t>
  </si>
  <si>
    <t>Cantidad de alumnos suspensos</t>
  </si>
  <si>
    <t>https://www.youtube.com/watch?v=mlsHq51K1gE</t>
  </si>
  <si>
    <t>https://www.youtube.com/watch?v=Cve9aVVbI5E</t>
  </si>
  <si>
    <t>https://www.youtube.com/watch?v=DDx2pthwhz4</t>
  </si>
  <si>
    <t>https://www.youtube.com/watch?v=qZCX18r1M7I</t>
  </si>
  <si>
    <t>https://www.youtube.com/watch?v=7Yvn_X0oq8M</t>
  </si>
  <si>
    <t>https://www.youtube.com/watch?v=S9ZRwKEysAc</t>
  </si>
  <si>
    <t>https://www.youtube.com/watch?v=bofdWefmAec</t>
  </si>
  <si>
    <t>https://www.youtube.com/watch?v=MCpDEL5k0Hg</t>
  </si>
  <si>
    <t>https://www.youtube.com/watch?v=0MqlPfj544o</t>
  </si>
  <si>
    <t>https://www.youtube.com/watch?v=_DeP8MZwMlY</t>
  </si>
  <si>
    <t>https://www.youtube.com/watch?v=vtzV00CyU-8</t>
  </si>
  <si>
    <t>https://www.youtube.com/watch?v=tW7azEDKBLc</t>
  </si>
  <si>
    <t>https://www.youtube.com/watch?v=Z9JA1vWUN00</t>
  </si>
  <si>
    <t>https://www.youtube.com/watch?v=PxlgP4iT7G8</t>
  </si>
  <si>
    <t>https://www.youtube.com/watch?v=OTNiCJzyNoE</t>
  </si>
  <si>
    <t>https://www.youtube.com/watch?v=cCglpRopiDc</t>
  </si>
  <si>
    <t>https://www.youtube.com/watch?v=XOJ-xZ7PRgk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</si>
</sst>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[$-F800]dddd\,\ mmmm\ dd\,\ yyyy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  <scheme val="minor"/>
    </font>
    <font>
      <sz val="17"/>
      <color theme="1"/>
      <name val="Calibri"/>
      <scheme val="minor"/>
    </font>
    <font>
      <b/>
      <sz val="17"/>
      <color theme="1"/>
      <name val="Calibri"/>
      <scheme val="minor"/>
    </font>
    <font>
      <u/>
      <sz val="11"/>
      <color rgb="FF0000FF"/>
      <name val="Calibri"/>
    </font>
    <font>
      <b/>
      <sz val="13"/>
      <color rgb="FFFFFFFF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u/>
      <sz val="11"/>
      <color rgb="FF0000FF"/>
      <name val="Calibri"/>
    </font>
    <font>
      <b/>
      <sz val="16"/>
      <color rgb="FFFFFFFF"/>
      <name val="Calibri"/>
      <scheme val="minor"/>
    </font>
    <font>
      <b/>
      <sz val="16"/>
      <color rgb="FF000000"/>
      <name val="Calibri"/>
      <scheme val="minor"/>
    </font>
    <font>
      <sz val="16"/>
      <color rgb="FF00000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3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4" tint="-0.499984740745262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66FF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741B47"/>
        <bgColor rgb="FF741B47"/>
      </patternFill>
    </fill>
    <fill>
      <patternFill patternType="solid">
        <fgColor rgb="FFEAD1DC"/>
        <bgColor rgb="FFEAD1DC"/>
      </patternFill>
    </fill>
    <fill>
      <patternFill patternType="solid">
        <fgColor rgb="FF0B5394"/>
        <bgColor rgb="FF0B539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B48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B050"/>
      </right>
      <top style="medium">
        <color indexed="64"/>
      </top>
      <bottom style="thin">
        <color rgb="FF00B050"/>
      </bottom>
      <diagonal/>
    </border>
    <border>
      <left style="thin">
        <color rgb="FF00B050"/>
      </left>
      <right/>
      <top style="medium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indexed="64"/>
      </top>
      <bottom style="thin">
        <color rgb="FF00B050"/>
      </bottom>
      <diagonal/>
    </border>
    <border>
      <left/>
      <right style="thin">
        <color rgb="FF00B050"/>
      </right>
      <top style="medium">
        <color indexed="64"/>
      </top>
      <bottom style="thin">
        <color rgb="FF00B050"/>
      </bottom>
      <diagonal/>
    </border>
    <border>
      <left style="medium">
        <color indexed="64"/>
      </left>
      <right style="thin">
        <color rgb="FF00B050"/>
      </right>
      <top/>
      <bottom/>
      <diagonal/>
    </border>
    <border>
      <left style="medium">
        <color indexed="64"/>
      </left>
      <right style="thin">
        <color rgb="FF00B050"/>
      </right>
      <top style="thin">
        <color rgb="FF00B050"/>
      </top>
      <bottom/>
      <diagonal/>
    </border>
    <border>
      <left style="medium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</borders>
  <cellStyleXfs count="5">
    <xf numFmtId="0" fontId="0" fillId="0" borderId="0"/>
    <xf numFmtId="0" fontId="23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39" fillId="13" borderId="0" applyNumberFormat="0" applyBorder="0" applyAlignment="0" applyProtection="0"/>
    <xf numFmtId="0" fontId="6" fillId="0" borderId="14"/>
  </cellStyleXfs>
  <cellXfs count="244">
    <xf numFmtId="0" fontId="0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6" fillId="0" borderId="0" xfId="0" applyFont="1" applyAlignment="1"/>
    <xf numFmtId="0" fontId="11" fillId="0" borderId="0" xfId="0" applyFont="1" applyAlignment="1"/>
    <xf numFmtId="0" fontId="12" fillId="3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0" borderId="0" xfId="0" applyFont="1" applyAlignment="1"/>
    <xf numFmtId="0" fontId="16" fillId="5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9" fontId="19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14" fillId="0" borderId="0" xfId="0" applyFont="1" applyAlignment="1"/>
    <xf numFmtId="0" fontId="23" fillId="0" borderId="0" xfId="1"/>
    <xf numFmtId="0" fontId="23" fillId="0" borderId="0" xfId="1" applyAlignment="1"/>
    <xf numFmtId="0" fontId="6" fillId="7" borderId="2" xfId="0" applyFont="1" applyFill="1" applyBorder="1"/>
    <xf numFmtId="0" fontId="26" fillId="7" borderId="2" xfId="0" applyFont="1" applyFill="1" applyBorder="1"/>
    <xf numFmtId="0" fontId="26" fillId="8" borderId="2" xfId="0" applyFont="1" applyFill="1" applyBorder="1"/>
    <xf numFmtId="8" fontId="6" fillId="0" borderId="2" xfId="0" applyNumberFormat="1" applyFont="1" applyBorder="1"/>
    <xf numFmtId="0" fontId="0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8" fontId="6" fillId="7" borderId="2" xfId="0" applyNumberFormat="1" applyFont="1" applyFill="1" applyBorder="1"/>
    <xf numFmtId="8" fontId="25" fillId="6" borderId="0" xfId="0" applyNumberFormat="1" applyFont="1" applyFill="1" applyAlignment="1"/>
    <xf numFmtId="8" fontId="0" fillId="6" borderId="0" xfId="0" applyNumberFormat="1" applyFont="1" applyFill="1" applyAlignment="1"/>
    <xf numFmtId="8" fontId="26" fillId="8" borderId="2" xfId="0" applyNumberFormat="1" applyFont="1" applyFill="1" applyBorder="1"/>
    <xf numFmtId="0" fontId="29" fillId="0" borderId="14" xfId="0" applyFont="1" applyBorder="1" applyAlignment="1"/>
    <xf numFmtId="0" fontId="27" fillId="0" borderId="14" xfId="0" applyFont="1" applyBorder="1" applyAlignment="1"/>
    <xf numFmtId="0" fontId="27" fillId="10" borderId="14" xfId="0" applyFont="1" applyFill="1" applyBorder="1" applyAlignment="1"/>
    <xf numFmtId="0" fontId="0" fillId="0" borderId="0" xfId="0" applyFont="1" applyBorder="1" applyAlignment="1"/>
    <xf numFmtId="0" fontId="26" fillId="8" borderId="14" xfId="0" applyFont="1" applyFill="1" applyBorder="1" applyAlignment="1"/>
    <xf numFmtId="8" fontId="5" fillId="0" borderId="14" xfId="0" applyNumberFormat="1" applyFont="1" applyBorder="1" applyAlignment="1">
      <alignment horizontal="right"/>
    </xf>
    <xf numFmtId="8" fontId="5" fillId="0" borderId="16" xfId="0" applyNumberFormat="1" applyFont="1" applyBorder="1" applyAlignment="1">
      <alignment horizontal="right"/>
    </xf>
    <xf numFmtId="8" fontId="0" fillId="0" borderId="14" xfId="0" applyNumberFormat="1" applyFont="1" applyBorder="1" applyAlignment="1"/>
    <xf numFmtId="9" fontId="27" fillId="0" borderId="14" xfId="0" applyNumberFormat="1" applyFont="1" applyBorder="1" applyAlignment="1"/>
    <xf numFmtId="9" fontId="26" fillId="0" borderId="14" xfId="0" applyNumberFormat="1" applyFont="1" applyBorder="1" applyAlignment="1">
      <alignment horizontal="center"/>
    </xf>
    <xf numFmtId="8" fontId="0" fillId="8" borderId="14" xfId="0" applyNumberFormat="1" applyFont="1" applyFill="1" applyBorder="1" applyAlignment="1"/>
    <xf numFmtId="0" fontId="5" fillId="0" borderId="0" xfId="0" applyFont="1" applyAlignment="1"/>
    <xf numFmtId="0" fontId="27" fillId="0" borderId="0" xfId="0" applyFont="1" applyAlignment="1"/>
    <xf numFmtId="0" fontId="28" fillId="0" borderId="0" xfId="0" applyFont="1" applyBorder="1" applyAlignment="1"/>
    <xf numFmtId="0" fontId="26" fillId="0" borderId="0" xfId="0" applyFont="1" applyBorder="1" applyAlignment="1"/>
    <xf numFmtId="8" fontId="30" fillId="0" borderId="14" xfId="0" applyNumberFormat="1" applyFont="1" applyBorder="1" applyAlignment="1"/>
    <xf numFmtId="8" fontId="0" fillId="0" borderId="0" xfId="0" applyNumberFormat="1" applyFont="1" applyAlignment="1"/>
    <xf numFmtId="0" fontId="29" fillId="8" borderId="14" xfId="0" applyFont="1" applyFill="1" applyBorder="1" applyAlignment="1"/>
    <xf numFmtId="8" fontId="27" fillId="8" borderId="14" xfId="0" applyNumberFormat="1" applyFont="1" applyFill="1" applyBorder="1" applyAlignment="1"/>
    <xf numFmtId="0" fontId="27" fillId="0" borderId="0" xfId="0" applyFont="1" applyFill="1" applyBorder="1" applyAlignment="1"/>
    <xf numFmtId="0" fontId="28" fillId="0" borderId="0" xfId="0" applyFont="1" applyAlignment="1"/>
    <xf numFmtId="0" fontId="29" fillId="0" borderId="14" xfId="0" applyFont="1" applyBorder="1" applyAlignment="1">
      <alignment horizontal="center" vertical="center"/>
    </xf>
    <xf numFmtId="6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/>
    <xf numFmtId="0" fontId="32" fillId="11" borderId="14" xfId="0" applyFont="1" applyFill="1" applyBorder="1" applyAlignment="1">
      <alignment horizontal="center"/>
    </xf>
    <xf numFmtId="0" fontId="32" fillId="11" borderId="14" xfId="0" applyFont="1" applyFill="1" applyBorder="1" applyAlignment="1"/>
    <xf numFmtId="6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/>
    <xf numFmtId="1" fontId="33" fillId="0" borderId="14" xfId="0" applyNumberFormat="1" applyFont="1" applyBorder="1" applyAlignment="1"/>
    <xf numFmtId="8" fontId="0" fillId="0" borderId="14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7" fillId="8" borderId="16" xfId="0" applyFont="1" applyFill="1" applyBorder="1" applyAlignment="1">
      <alignment horizontal="center"/>
    </xf>
    <xf numFmtId="0" fontId="27" fillId="8" borderId="17" xfId="0" applyFont="1" applyFill="1" applyBorder="1" applyAlignment="1">
      <alignment horizontal="center"/>
    </xf>
    <xf numFmtId="0" fontId="27" fillId="8" borderId="18" xfId="0" applyFont="1" applyFill="1" applyBorder="1" applyAlignment="1">
      <alignment horizontal="center"/>
    </xf>
    <xf numFmtId="0" fontId="27" fillId="8" borderId="17" xfId="0" applyFont="1" applyFill="1" applyBorder="1" applyAlignment="1"/>
    <xf numFmtId="0" fontId="27" fillId="8" borderId="18" xfId="0" applyFont="1" applyFill="1" applyBorder="1" applyAlignment="1"/>
    <xf numFmtId="0" fontId="27" fillId="8" borderId="16" xfId="0" applyFont="1" applyFill="1" applyBorder="1" applyAlignment="1"/>
    <xf numFmtId="0" fontId="0" fillId="8" borderId="12" xfId="0" applyFont="1" applyFill="1" applyBorder="1" applyAlignment="1"/>
    <xf numFmtId="0" fontId="27" fillId="8" borderId="12" xfId="0" applyFont="1" applyFill="1" applyBorder="1" applyAlignment="1">
      <alignment horizontal="center"/>
    </xf>
    <xf numFmtId="0" fontId="0" fillId="8" borderId="15" xfId="0" applyFont="1" applyFill="1" applyBorder="1" applyAlignment="1"/>
    <xf numFmtId="0" fontId="0" fillId="8" borderId="13" xfId="0" applyFont="1" applyFill="1" applyBorder="1" applyAlignment="1"/>
    <xf numFmtId="6" fontId="0" fillId="0" borderId="14" xfId="0" applyNumberFormat="1" applyFont="1" applyBorder="1" applyAlignment="1"/>
    <xf numFmtId="6" fontId="0" fillId="0" borderId="0" xfId="0" applyNumberFormat="1" applyFont="1" applyFill="1" applyBorder="1" applyAlignment="1">
      <alignment horizontal="center"/>
    </xf>
    <xf numFmtId="0" fontId="0" fillId="0" borderId="19" xfId="0" applyFont="1" applyBorder="1" applyAlignment="1"/>
    <xf numFmtId="0" fontId="26" fillId="0" borderId="14" xfId="0" applyFont="1" applyBorder="1" applyAlignment="1"/>
    <xf numFmtId="6" fontId="0" fillId="8" borderId="14" xfId="0" applyNumberFormat="1" applyFont="1" applyFill="1" applyBorder="1" applyAlignment="1">
      <alignment horizontal="center"/>
    </xf>
    <xf numFmtId="0" fontId="27" fillId="8" borderId="14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3" fillId="0" borderId="0" xfId="0" applyFont="1" applyAlignment="1"/>
    <xf numFmtId="0" fontId="29" fillId="0" borderId="0" xfId="0" applyFont="1" applyAlignment="1">
      <alignment horizontal="left"/>
    </xf>
    <xf numFmtId="0" fontId="31" fillId="0" borderId="13" xfId="0" applyFont="1" applyBorder="1" applyAlignment="1"/>
    <xf numFmtId="0" fontId="0" fillId="0" borderId="15" xfId="0" applyFont="1" applyBorder="1" applyAlignment="1"/>
    <xf numFmtId="0" fontId="0" fillId="0" borderId="21" xfId="0" applyFont="1" applyBorder="1" applyAlignment="1"/>
    <xf numFmtId="9" fontId="0" fillId="0" borderId="14" xfId="0" applyNumberFormat="1" applyFont="1" applyBorder="1" applyAlignment="1"/>
    <xf numFmtId="0" fontId="0" fillId="8" borderId="16" xfId="0" applyFont="1" applyFill="1" applyBorder="1" applyAlignment="1"/>
    <xf numFmtId="0" fontId="27" fillId="8" borderId="23" xfId="0" applyFont="1" applyFill="1" applyBorder="1" applyAlignment="1"/>
    <xf numFmtId="0" fontId="27" fillId="8" borderId="23" xfId="0" applyFont="1" applyFill="1" applyBorder="1" applyAlignment="1">
      <alignment horizontal="center"/>
    </xf>
    <xf numFmtId="0" fontId="27" fillId="8" borderId="24" xfId="0" applyFont="1" applyFill="1" applyBorder="1" applyAlignment="1">
      <alignment horizontal="center"/>
    </xf>
    <xf numFmtId="0" fontId="0" fillId="8" borderId="17" xfId="0" applyFont="1" applyFill="1" applyBorder="1" applyAlignment="1"/>
    <xf numFmtId="0" fontId="27" fillId="8" borderId="21" xfId="0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0" fontId="29" fillId="0" borderId="18" xfId="0" applyFont="1" applyBorder="1" applyAlignment="1"/>
    <xf numFmtId="0" fontId="29" fillId="0" borderId="25" xfId="0" applyFont="1" applyBorder="1" applyAlignment="1"/>
    <xf numFmtId="0" fontId="29" fillId="0" borderId="20" xfId="0" applyFont="1" applyBorder="1" applyAlignment="1"/>
    <xf numFmtId="0" fontId="29" fillId="0" borderId="24" xfId="0" applyFont="1" applyBorder="1" applyAlignment="1"/>
    <xf numFmtId="0" fontId="29" fillId="0" borderId="0" xfId="0" applyFont="1" applyBorder="1" applyAlignment="1"/>
    <xf numFmtId="0" fontId="29" fillId="0" borderId="26" xfId="0" applyFont="1" applyBorder="1" applyAlignment="1"/>
    <xf numFmtId="0" fontId="29" fillId="0" borderId="21" xfId="0" applyFont="1" applyBorder="1" applyAlignment="1"/>
    <xf numFmtId="0" fontId="29" fillId="0" borderId="19" xfId="0" applyFont="1" applyBorder="1" applyAlignment="1"/>
    <xf numFmtId="0" fontId="29" fillId="0" borderId="22" xfId="0" applyFont="1" applyBorder="1" applyAlignment="1"/>
    <xf numFmtId="0" fontId="34" fillId="0" borderId="0" xfId="0" applyFont="1" applyAlignment="1"/>
    <xf numFmtId="0" fontId="0" fillId="0" borderId="24" xfId="0" applyFont="1" applyBorder="1" applyAlignment="1"/>
    <xf numFmtId="0" fontId="0" fillId="0" borderId="40" xfId="0" applyFont="1" applyBorder="1" applyAlignment="1"/>
    <xf numFmtId="0" fontId="0" fillId="0" borderId="41" xfId="0" applyFont="1" applyBorder="1" applyAlignment="1"/>
    <xf numFmtId="0" fontId="36" fillId="0" borderId="3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/>
    </xf>
    <xf numFmtId="164" fontId="36" fillId="0" borderId="34" xfId="0" applyNumberFormat="1" applyFont="1" applyBorder="1" applyAlignment="1"/>
    <xf numFmtId="164" fontId="36" fillId="0" borderId="35" xfId="0" applyNumberFormat="1" applyFont="1" applyBorder="1" applyAlignment="1"/>
    <xf numFmtId="164" fontId="36" fillId="0" borderId="36" xfId="0" applyNumberFormat="1" applyFont="1" applyBorder="1" applyAlignment="1"/>
    <xf numFmtId="10" fontId="36" fillId="0" borderId="35" xfId="0" applyNumberFormat="1" applyFont="1" applyBorder="1" applyAlignment="1"/>
    <xf numFmtId="0" fontId="36" fillId="0" borderId="37" xfId="0" applyFont="1" applyBorder="1" applyAlignment="1">
      <alignment horizontal="center"/>
    </xf>
    <xf numFmtId="164" fontId="36" fillId="0" borderId="29" xfId="0" applyNumberFormat="1" applyFont="1" applyBorder="1" applyAlignment="1"/>
    <xf numFmtId="164" fontId="36" fillId="0" borderId="31" xfId="0" applyNumberFormat="1" applyFont="1" applyBorder="1" applyAlignment="1"/>
    <xf numFmtId="0" fontId="36" fillId="0" borderId="38" xfId="0" applyFont="1" applyBorder="1" applyAlignment="1">
      <alignment horizontal="center"/>
    </xf>
    <xf numFmtId="164" fontId="36" fillId="0" borderId="27" xfId="0" applyNumberFormat="1" applyFont="1" applyBorder="1" applyAlignment="1"/>
    <xf numFmtId="164" fontId="36" fillId="0" borderId="30" xfId="0" applyNumberFormat="1" applyFont="1" applyBorder="1" applyAlignment="1"/>
    <xf numFmtId="164" fontId="36" fillId="0" borderId="28" xfId="0" applyNumberFormat="1" applyFont="1" applyBorder="1" applyAlignment="1"/>
    <xf numFmtId="0" fontId="36" fillId="0" borderId="39" xfId="0" applyFont="1" applyBorder="1" applyAlignment="1">
      <alignment horizontal="center"/>
    </xf>
    <xf numFmtId="0" fontId="37" fillId="0" borderId="37" xfId="0" applyFont="1" applyBorder="1" applyAlignment="1">
      <alignment horizontal="right"/>
    </xf>
    <xf numFmtId="0" fontId="0" fillId="0" borderId="25" xfId="0" applyFont="1" applyBorder="1" applyAlignment="1"/>
    <xf numFmtId="0" fontId="0" fillId="0" borderId="20" xfId="0" applyFont="1" applyBorder="1" applyAlignment="1"/>
    <xf numFmtId="0" fontId="0" fillId="0" borderId="26" xfId="0" applyFont="1" applyBorder="1" applyAlignment="1"/>
    <xf numFmtId="0" fontId="0" fillId="0" borderId="22" xfId="0" applyFont="1" applyBorder="1" applyAlignment="1"/>
    <xf numFmtId="0" fontId="26" fillId="0" borderId="18" xfId="0" applyFont="1" applyBorder="1" applyAlignment="1"/>
    <xf numFmtId="0" fontId="26" fillId="0" borderId="25" xfId="0" applyFont="1" applyBorder="1" applyAlignment="1"/>
    <xf numFmtId="0" fontId="26" fillId="0" borderId="20" xfId="0" applyFont="1" applyBorder="1" applyAlignment="1"/>
    <xf numFmtId="0" fontId="26" fillId="0" borderId="24" xfId="0" applyFont="1" applyBorder="1" applyAlignment="1"/>
    <xf numFmtId="0" fontId="26" fillId="0" borderId="26" xfId="0" applyFont="1" applyBorder="1" applyAlignment="1"/>
    <xf numFmtId="0" fontId="26" fillId="0" borderId="21" xfId="0" applyFont="1" applyBorder="1" applyAlignment="1"/>
    <xf numFmtId="0" fontId="26" fillId="0" borderId="19" xfId="0" applyFont="1" applyBorder="1" applyAlignment="1"/>
    <xf numFmtId="0" fontId="26" fillId="0" borderId="22" xfId="0" applyFont="1" applyBorder="1" applyAlignment="1"/>
    <xf numFmtId="0" fontId="38" fillId="12" borderId="14" xfId="2" applyBorder="1" applyAlignment="1">
      <alignment horizontal="center" vertical="center" wrapText="1"/>
    </xf>
    <xf numFmtId="0" fontId="38" fillId="12" borderId="14" xfId="2" applyBorder="1" applyAlignment="1"/>
    <xf numFmtId="165" fontId="38" fillId="12" borderId="14" xfId="2" applyNumberFormat="1" applyBorder="1" applyAlignment="1"/>
    <xf numFmtId="0" fontId="2" fillId="0" borderId="18" xfId="0" applyFont="1" applyBorder="1" applyAlignment="1"/>
    <xf numFmtId="165" fontId="40" fillId="0" borderId="14" xfId="0" applyNumberFormat="1" applyFont="1" applyBorder="1"/>
    <xf numFmtId="0" fontId="39" fillId="13" borderId="14" xfId="3" applyNumberFormat="1" applyBorder="1"/>
    <xf numFmtId="165" fontId="39" fillId="13" borderId="14" xfId="3" applyNumberFormat="1" applyBorder="1"/>
    <xf numFmtId="0" fontId="0" fillId="0" borderId="14" xfId="0" applyBorder="1"/>
    <xf numFmtId="2" fontId="0" fillId="0" borderId="14" xfId="0" applyNumberFormat="1" applyBorder="1"/>
    <xf numFmtId="0" fontId="26" fillId="0" borderId="14" xfId="0" applyFont="1" applyBorder="1"/>
    <xf numFmtId="4" fontId="0" fillId="0" borderId="14" xfId="0" applyNumberFormat="1" applyFont="1" applyBorder="1" applyAlignment="1"/>
    <xf numFmtId="0" fontId="26" fillId="0" borderId="14" xfId="0" applyFont="1" applyBorder="1" applyAlignment="1">
      <alignment horizontal="center" vertical="center"/>
    </xf>
    <xf numFmtId="8" fontId="26" fillId="0" borderId="14" xfId="0" applyNumberFormat="1" applyFont="1" applyBorder="1" applyAlignment="1"/>
    <xf numFmtId="0" fontId="29" fillId="14" borderId="14" xfId="0" applyFont="1" applyFill="1" applyBorder="1" applyAlignment="1">
      <alignment horizontal="center" vertical="center"/>
    </xf>
    <xf numFmtId="0" fontId="26" fillId="0" borderId="13" xfId="0" applyFont="1" applyBorder="1" applyAlignment="1"/>
    <xf numFmtId="0" fontId="26" fillId="0" borderId="12" xfId="0" applyFont="1" applyBorder="1" applyAlignment="1"/>
    <xf numFmtId="0" fontId="26" fillId="0" borderId="15" xfId="0" applyFont="1" applyBorder="1" applyAlignment="1"/>
    <xf numFmtId="0" fontId="41" fillId="0" borderId="0" xfId="0" applyFont="1" applyAlignment="1"/>
    <xf numFmtId="14" fontId="0" fillId="0" borderId="16" xfId="0" applyNumberFormat="1" applyFont="1" applyBorder="1" applyAlignment="1">
      <alignment horizontal="center" vertical="center"/>
    </xf>
    <xf numFmtId="0" fontId="29" fillId="16" borderId="14" xfId="0" applyFont="1" applyFill="1" applyBorder="1" applyAlignment="1">
      <alignment horizontal="center" vertical="center"/>
    </xf>
    <xf numFmtId="0" fontId="26" fillId="16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/>
    <xf numFmtId="0" fontId="1" fillId="0" borderId="14" xfId="0" applyFont="1" applyBorder="1" applyAlignment="1">
      <alignment horizontal="center" vertical="center"/>
    </xf>
    <xf numFmtId="0" fontId="26" fillId="17" borderId="14" xfId="0" applyFont="1" applyFill="1" applyBorder="1" applyAlignment="1">
      <alignment horizontal="center" vertical="center"/>
    </xf>
    <xf numFmtId="0" fontId="1" fillId="0" borderId="0" xfId="0" applyFont="1" applyBorder="1" applyAlignment="1"/>
    <xf numFmtId="9" fontId="0" fillId="0" borderId="0" xfId="0" applyNumberFormat="1" applyFont="1" applyAlignment="1"/>
    <xf numFmtId="0" fontId="26" fillId="0" borderId="0" xfId="0" applyFont="1" applyAlignment="1">
      <alignment horizontal="right" vertical="center"/>
    </xf>
    <xf numFmtId="0" fontId="29" fillId="18" borderId="1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166" fontId="0" fillId="8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0" fillId="8" borderId="14" xfId="0" applyFont="1" applyFill="1" applyBorder="1" applyAlignment="1"/>
    <xf numFmtId="0" fontId="27" fillId="8" borderId="14" xfId="0" applyFont="1" applyFill="1" applyBorder="1" applyAlignment="1">
      <alignment horizontal="center" vertical="center"/>
    </xf>
    <xf numFmtId="164" fontId="27" fillId="8" borderId="14" xfId="0" applyNumberFormat="1" applyFont="1" applyFill="1" applyBorder="1" applyAlignment="1">
      <alignment horizontal="center" vertical="center"/>
    </xf>
    <xf numFmtId="0" fontId="28" fillId="19" borderId="14" xfId="0" applyFont="1" applyFill="1" applyBorder="1" applyAlignment="1">
      <alignment horizontal="center" vertical="center" wrapText="1"/>
    </xf>
    <xf numFmtId="0" fontId="28" fillId="19" borderId="14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27" fillId="0" borderId="13" xfId="0" applyFont="1" applyBorder="1" applyAlignment="1"/>
    <xf numFmtId="0" fontId="27" fillId="0" borderId="12" xfId="0" applyFont="1" applyBorder="1" applyAlignment="1"/>
    <xf numFmtId="0" fontId="27" fillId="0" borderId="15" xfId="0" applyFont="1" applyBorder="1" applyAlignment="1"/>
    <xf numFmtId="0" fontId="27" fillId="21" borderId="14" xfId="0" applyFont="1" applyFill="1" applyBorder="1" applyAlignment="1">
      <alignment horizontal="center" vertical="center" wrapText="1"/>
    </xf>
    <xf numFmtId="0" fontId="29" fillId="22" borderId="14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9" fillId="22" borderId="14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29" fillId="0" borderId="13" xfId="0" applyFont="1" applyBorder="1" applyAlignment="1"/>
    <xf numFmtId="0" fontId="29" fillId="0" borderId="12" xfId="0" applyFont="1" applyBorder="1" applyAlignment="1"/>
    <xf numFmtId="0" fontId="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9" fontId="6" fillId="0" borderId="8" xfId="0" applyNumberFormat="1" applyFont="1" applyBorder="1"/>
    <xf numFmtId="9" fontId="6" fillId="0" borderId="2" xfId="0" applyNumberFormat="1" applyFont="1" applyBorder="1"/>
    <xf numFmtId="0" fontId="23" fillId="0" borderId="0" xfId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0" fontId="26" fillId="7" borderId="9" xfId="0" applyFont="1" applyFill="1" applyBorder="1" applyAlignment="1">
      <alignment horizontal="center"/>
    </xf>
    <xf numFmtId="0" fontId="26" fillId="7" borderId="11" xfId="0" applyFont="1" applyFill="1" applyBorder="1" applyAlignment="1">
      <alignment horizontal="center"/>
    </xf>
    <xf numFmtId="0" fontId="28" fillId="9" borderId="13" xfId="0" applyFont="1" applyFill="1" applyBorder="1" applyAlignment="1">
      <alignment horizontal="center" vertical="center"/>
    </xf>
    <xf numFmtId="0" fontId="28" fillId="9" borderId="12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1" fillId="8" borderId="0" xfId="0" applyFont="1" applyFill="1" applyAlignment="1">
      <alignment horizontal="center"/>
    </xf>
    <xf numFmtId="0" fontId="35" fillId="0" borderId="14" xfId="0" applyFont="1" applyBorder="1" applyAlignment="1">
      <alignment horizontal="center"/>
    </xf>
    <xf numFmtId="0" fontId="42" fillId="15" borderId="13" xfId="0" applyFont="1" applyFill="1" applyBorder="1" applyAlignment="1">
      <alignment horizontal="center" vertical="center"/>
    </xf>
    <xf numFmtId="0" fontId="42" fillId="15" borderId="12" xfId="0" applyFont="1" applyFill="1" applyBorder="1" applyAlignment="1">
      <alignment horizontal="center" vertical="center"/>
    </xf>
    <xf numFmtId="0" fontId="42" fillId="15" borderId="15" xfId="0" applyFont="1" applyFill="1" applyBorder="1" applyAlignment="1">
      <alignment horizontal="center" vertical="center"/>
    </xf>
    <xf numFmtId="0" fontId="43" fillId="18" borderId="14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44" fillId="20" borderId="13" xfId="0" applyFont="1" applyFill="1" applyBorder="1" applyAlignment="1">
      <alignment horizontal="center" vertical="center" wrapText="1"/>
    </xf>
    <xf numFmtId="0" fontId="44" fillId="20" borderId="12" xfId="0" applyFont="1" applyFill="1" applyBorder="1" applyAlignment="1">
      <alignment horizontal="center" vertical="center" wrapText="1"/>
    </xf>
    <xf numFmtId="0" fontId="44" fillId="20" borderId="15" xfId="0" applyFont="1" applyFill="1" applyBorder="1" applyAlignment="1">
      <alignment horizontal="center" vertical="center" wrapText="1"/>
    </xf>
    <xf numFmtId="0" fontId="27" fillId="21" borderId="14" xfId="0" applyFont="1" applyFill="1" applyBorder="1" applyAlignment="1">
      <alignment horizontal="center" vertical="center" wrapText="1"/>
    </xf>
    <xf numFmtId="0" fontId="29" fillId="22" borderId="14" xfId="0" applyFont="1" applyFill="1" applyBorder="1" applyAlignment="1">
      <alignment horizontal="center" vertical="center" wrapText="1"/>
    </xf>
    <xf numFmtId="0" fontId="29" fillId="22" borderId="14" xfId="0" applyFont="1" applyFill="1" applyBorder="1" applyAlignment="1">
      <alignment horizontal="center" wrapText="1"/>
    </xf>
    <xf numFmtId="0" fontId="26" fillId="0" borderId="14" xfId="0" applyFont="1" applyBorder="1" applyAlignment="1">
      <alignment horizontal="center" vertical="center" wrapText="1"/>
    </xf>
    <xf numFmtId="0" fontId="29" fillId="22" borderId="13" xfId="0" applyFont="1" applyFill="1" applyBorder="1" applyAlignment="1">
      <alignment horizontal="center" vertical="center" wrapText="1"/>
    </xf>
    <xf numFmtId="0" fontId="29" fillId="22" borderId="15" xfId="0" applyFont="1" applyFill="1" applyBorder="1" applyAlignment="1">
      <alignment horizontal="center" vertical="center" wrapText="1"/>
    </xf>
    <xf numFmtId="0" fontId="26" fillId="23" borderId="14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</cellXfs>
  <cellStyles count="5">
    <cellStyle name="Buena" xfId="2" builtinId="26"/>
    <cellStyle name="Hipervínculo" xfId="1" builtinId="8"/>
    <cellStyle name="Menor que 4" xfId="4"/>
    <cellStyle name="Neutral" xfId="3" builtinId="28"/>
    <cellStyle name="Normal" xfId="0" builtinId="0"/>
  </cellStyles>
  <dxfs count="11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ercici 5-style" pivot="0" count="3">
      <tableStyleElement type="headerRow" dxfId="10"/>
      <tableStyleElement type="firstRowStripe" dxfId="9"/>
      <tableStyleElement type="secondRowStripe" dxfId="8"/>
    </tableStyle>
  </tableStyles>
  <colors>
    <mruColors>
      <color rgb="FF99CCFF"/>
      <color rgb="FF3399FF"/>
      <color rgb="FF0099FF"/>
      <color rgb="FFFFFF66"/>
      <color rgb="FF66FFFF"/>
      <color rgb="FFFFFF99"/>
      <color rgb="FFFFB481"/>
      <color rgb="FFFF0000"/>
      <color rgb="FFFF6969"/>
      <color rgb="FFFF05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180975</xdr:rowOff>
    </xdr:from>
    <xdr:to>
      <xdr:col>12</xdr:col>
      <xdr:colOff>0</xdr:colOff>
      <xdr:row>8</xdr:row>
      <xdr:rowOff>0</xdr:rowOff>
    </xdr:to>
    <xdr:cxnSp macro="">
      <xdr:nvCxnSpPr>
        <xdr:cNvPr id="3" name="2 Conector recto"/>
        <xdr:cNvCxnSpPr/>
      </xdr:nvCxnSpPr>
      <xdr:spPr>
        <a:xfrm flipV="1">
          <a:off x="8658225" y="1524000"/>
          <a:ext cx="2886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9525</xdr:colOff>
      <xdr:row>10</xdr:row>
      <xdr:rowOff>19050</xdr:rowOff>
    </xdr:to>
    <xdr:cxnSp macro="">
      <xdr:nvCxnSpPr>
        <xdr:cNvPr id="5" name="4 Conector recto"/>
        <xdr:cNvCxnSpPr/>
      </xdr:nvCxnSpPr>
      <xdr:spPr>
        <a:xfrm>
          <a:off x="11553825" y="1543050"/>
          <a:ext cx="0" cy="466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_1" displayName="Table_1" ref="D3:J6">
  <tableColumns count="7">
    <tableColumn id="1" name="TASAS"/>
    <tableColumn id="2" name="AÑO 1915"/>
    <tableColumn id="3" name="AÑO 1950"/>
    <tableColumn id="4" name="Columna4"/>
    <tableColumn id="5" name="Columna5"/>
    <tableColumn id="6" name="Columna6"/>
    <tableColumn id="7" name="Columna7"/>
  </tableColumns>
  <tableStyleInfo name="Exercici 5-style" showFirstColumn="1" showLastColumn="1" showRowStripes="1" showColumnStripes="0"/>
</table>
</file>

<file path=xl/tables/table2.xml><?xml version="1.0" encoding="utf-8"?>
<table xmlns="http://schemas.openxmlformats.org/spreadsheetml/2006/main" id="3" name="Tabla3" displayName="Tabla3" ref="K9:L27" headerRowCount="0" totalsRowShown="0" headerRowDxfId="7" dataDxfId="6">
  <tableColumns count="2">
    <tableColumn id="1" name="Columna1" headerRowDxfId="5" dataDxfId="4">
      <calculatedColumnFormula>E9+G9+I9</calculatedColumnFormula>
    </tableColumn>
    <tableColumn id="2" name="Columna2" headerRowDxfId="3" dataDxfId="2">
      <calculatedColumnFormula>J9+K9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DVSCeruFbPQ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mlsHq51K1g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qZCX18r1M7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7Yvn_X0oq8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S9ZRwKEysAc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bofdWefmAec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MCpDEL5k0Hg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0MqlPfj544o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_DeP8MZwMlY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vtzV00CyU-8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tW7azEDKBL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mural.uv.es/vibere/eso4/Manual%20y%20ejercicios%20EXCEL%20primera%20parte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Z9JA1vWUN00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youtube.com/watch?v=PxlgP4iT7G8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youtube.com/watch?v=OTNiCJzyNoE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cCglpRopiDc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youtube.com/watch?v=XOJ-xZ7PRg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shorts/EFtNwBic5_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pwcHOMmhOg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KhCW2c9dAl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QJYJujwun3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Cve9aVVbI5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Cve9aVVbI5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DDx2pthwhz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activeCell="L3" sqref="L3"/>
    </sheetView>
  </sheetViews>
  <sheetFormatPr baseColWidth="10" defaultColWidth="14.42578125" defaultRowHeight="15" customHeight="1" x14ac:dyDescent="0.25"/>
  <cols>
    <col min="1" max="1" width="44.140625" customWidth="1"/>
    <col min="2" max="9" width="8.7109375" customWidth="1"/>
    <col min="10" max="10" width="3.42578125" customWidth="1"/>
    <col min="11" max="11" width="4" customWidth="1"/>
    <col min="12" max="26" width="8.7109375" customWidth="1"/>
  </cols>
  <sheetData>
    <row r="1" spans="1:12" ht="14.25" customHeight="1" x14ac:dyDescent="0.25">
      <c r="A1" s="1" t="s">
        <v>0</v>
      </c>
    </row>
    <row r="2" spans="1:12" ht="14.25" customHeight="1" x14ac:dyDescent="0.25"/>
    <row r="3" spans="1:12" ht="14.25" customHeight="1" x14ac:dyDescent="0.25">
      <c r="A3" s="33" t="s">
        <v>1</v>
      </c>
      <c r="C3" s="1">
        <v>2350</v>
      </c>
      <c r="F3" s="1">
        <v>963</v>
      </c>
      <c r="I3" s="1">
        <v>46</v>
      </c>
      <c r="J3" s="2" t="s">
        <v>2</v>
      </c>
      <c r="K3" s="1">
        <v>9</v>
      </c>
    </row>
    <row r="4" spans="1:12" ht="14.25" customHeight="1" x14ac:dyDescent="0.25">
      <c r="B4" s="4" t="s">
        <v>3</v>
      </c>
      <c r="C4" s="1">
        <v>143</v>
      </c>
      <c r="E4" s="4" t="s">
        <v>3</v>
      </c>
      <c r="F4" s="1">
        <v>789</v>
      </c>
    </row>
    <row r="5" spans="1:12" ht="14.25" customHeight="1" x14ac:dyDescent="0.25">
      <c r="C5" s="1">
        <v>89</v>
      </c>
      <c r="F5" s="3"/>
      <c r="I5" s="1">
        <v>58</v>
      </c>
      <c r="J5" s="2" t="s">
        <v>2</v>
      </c>
      <c r="K5" s="1">
        <v>6</v>
      </c>
      <c r="L5" s="3"/>
    </row>
    <row r="6" spans="1:12" ht="14.25" customHeight="1" x14ac:dyDescent="0.25">
      <c r="C6" s="3"/>
    </row>
    <row r="7" spans="1:12" ht="14.25" customHeight="1" x14ac:dyDescent="0.25"/>
    <row r="8" spans="1:12" ht="14.25" customHeight="1" x14ac:dyDescent="0.25">
      <c r="C8" s="1">
        <v>937</v>
      </c>
      <c r="F8" s="1">
        <v>7856</v>
      </c>
    </row>
    <row r="9" spans="1:12" ht="14.25" customHeight="1" x14ac:dyDescent="0.25">
      <c r="B9" s="4" t="s">
        <v>4</v>
      </c>
      <c r="C9" s="1">
        <v>76</v>
      </c>
      <c r="E9" s="4" t="s">
        <v>5</v>
      </c>
      <c r="F9" s="1">
        <v>4569</v>
      </c>
    </row>
    <row r="10" spans="1:12" ht="14.25" customHeight="1" x14ac:dyDescent="0.25">
      <c r="C10" s="3"/>
      <c r="F10" s="3"/>
    </row>
    <row r="11" spans="1:12" ht="14.25" customHeight="1" x14ac:dyDescent="0.25"/>
    <row r="12" spans="1:12" ht="14.25" customHeight="1" x14ac:dyDescent="0.25"/>
    <row r="13" spans="1:12" ht="14.25" customHeight="1" x14ac:dyDescent="0.25">
      <c r="C13" s="1">
        <v>23</v>
      </c>
      <c r="F13" s="1">
        <v>125</v>
      </c>
    </row>
    <row r="14" spans="1:12" ht="14.25" customHeight="1" x14ac:dyDescent="0.25">
      <c r="B14" s="4" t="s">
        <v>4</v>
      </c>
      <c r="C14" s="1">
        <v>9</v>
      </c>
      <c r="E14" s="4" t="s">
        <v>4</v>
      </c>
      <c r="F14" s="1">
        <v>96</v>
      </c>
    </row>
    <row r="15" spans="1:12" ht="14.25" customHeight="1" x14ac:dyDescent="0.25">
      <c r="C15" s="3"/>
      <c r="F15" s="3"/>
    </row>
    <row r="16" spans="1:1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hyperlinks>
    <hyperlink ref="A3" r:id="rId1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>
      <selection activeCell="B2" sqref="B2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7" customWidth="1"/>
    <col min="6" max="6" width="18" customWidth="1"/>
    <col min="7" max="8" width="22.7109375" customWidth="1"/>
    <col min="9" max="9" width="18.28515625" customWidth="1"/>
    <col min="10" max="10" width="20.85546875" customWidth="1"/>
  </cols>
  <sheetData>
    <row r="2" spans="2:11" x14ac:dyDescent="0.25">
      <c r="B2" s="34" t="s">
        <v>363</v>
      </c>
    </row>
    <row r="3" spans="2:11" ht="18.75" x14ac:dyDescent="0.3">
      <c r="B3" s="57" t="s">
        <v>108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18.75" x14ac:dyDescent="0.3">
      <c r="B4" s="57" t="s">
        <v>109</v>
      </c>
      <c r="C4" s="57"/>
      <c r="D4" s="57"/>
      <c r="E4" s="57"/>
      <c r="F4" s="57"/>
      <c r="G4" s="57"/>
      <c r="H4" s="57"/>
      <c r="I4" s="57"/>
      <c r="J4" s="57"/>
      <c r="K4" s="57"/>
    </row>
    <row r="8" spans="2:11" ht="18.75" x14ac:dyDescent="0.3">
      <c r="C8" s="76" t="s">
        <v>110</v>
      </c>
      <c r="D8" s="76" t="s">
        <v>111</v>
      </c>
      <c r="E8" s="76" t="s">
        <v>112</v>
      </c>
      <c r="F8" s="78" t="s">
        <v>113</v>
      </c>
      <c r="G8" s="78" t="s">
        <v>116</v>
      </c>
      <c r="H8" s="78" t="s">
        <v>114</v>
      </c>
      <c r="I8" s="80" t="s">
        <v>114</v>
      </c>
      <c r="J8" s="81" t="s">
        <v>114</v>
      </c>
    </row>
    <row r="9" spans="2:11" ht="18.75" x14ac:dyDescent="0.3">
      <c r="C9" s="85"/>
      <c r="D9" s="83"/>
      <c r="E9" s="82"/>
      <c r="F9" s="84"/>
      <c r="G9" s="77" t="s">
        <v>117</v>
      </c>
      <c r="H9" s="79" t="s">
        <v>115</v>
      </c>
      <c r="I9" s="79" t="s">
        <v>118</v>
      </c>
      <c r="J9" s="79" t="s">
        <v>119</v>
      </c>
    </row>
    <row r="10" spans="2:11" ht="15.75" x14ac:dyDescent="0.25">
      <c r="C10" s="45" t="s">
        <v>120</v>
      </c>
      <c r="D10" s="67">
        <v>120</v>
      </c>
      <c r="E10" s="67">
        <v>250</v>
      </c>
      <c r="F10" s="67">
        <v>80</v>
      </c>
      <c r="G10" s="67">
        <v>130</v>
      </c>
      <c r="H10" s="86"/>
      <c r="I10" s="86"/>
      <c r="J10" s="86"/>
    </row>
    <row r="11" spans="2:11" ht="15.75" x14ac:dyDescent="0.25">
      <c r="C11" s="45" t="s">
        <v>121</v>
      </c>
      <c r="D11" s="67">
        <v>150</v>
      </c>
      <c r="E11" s="67">
        <v>200</v>
      </c>
      <c r="F11" s="67">
        <v>70</v>
      </c>
      <c r="G11" s="67">
        <v>150</v>
      </c>
      <c r="H11" s="86"/>
      <c r="I11" s="86"/>
      <c r="J11" s="86"/>
    </row>
    <row r="12" spans="2:11" ht="15.75" x14ac:dyDescent="0.25">
      <c r="C12" s="45" t="s">
        <v>122</v>
      </c>
      <c r="D12" s="67">
        <v>110</v>
      </c>
      <c r="E12" s="67">
        <v>230</v>
      </c>
      <c r="F12" s="67">
        <v>100</v>
      </c>
      <c r="G12" s="67">
        <v>120</v>
      </c>
      <c r="H12" s="86"/>
      <c r="I12" s="86"/>
      <c r="J12" s="86"/>
    </row>
    <row r="14" spans="2:11" x14ac:dyDescent="0.25">
      <c r="E14" s="87"/>
    </row>
    <row r="16" spans="2:11" x14ac:dyDescent="0.25">
      <c r="D16" s="68"/>
      <c r="E16" s="68"/>
      <c r="F16" s="68"/>
      <c r="G16" s="68"/>
    </row>
    <row r="17" spans="4:10" ht="18.75" x14ac:dyDescent="0.3">
      <c r="D17" s="86"/>
      <c r="E17" s="86"/>
      <c r="F17" s="86"/>
      <c r="G17" s="86"/>
      <c r="I17" s="91" t="s">
        <v>123</v>
      </c>
      <c r="J17" s="90">
        <v>560</v>
      </c>
    </row>
    <row r="18" spans="4:10" x14ac:dyDescent="0.25">
      <c r="D18" s="86"/>
      <c r="E18" s="86"/>
      <c r="F18" s="86"/>
      <c r="G18" s="86"/>
      <c r="I18" s="92" t="s">
        <v>124</v>
      </c>
      <c r="J18" s="90">
        <v>670</v>
      </c>
    </row>
    <row r="19" spans="4:10" x14ac:dyDescent="0.25">
      <c r="D19" s="86"/>
      <c r="E19" s="86"/>
      <c r="F19" s="86"/>
      <c r="G19" s="86"/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workbookViewId="0">
      <selection activeCell="B21" sqref="B21"/>
    </sheetView>
  </sheetViews>
  <sheetFormatPr baseColWidth="10" defaultRowHeight="15" x14ac:dyDescent="0.25"/>
  <cols>
    <col min="2" max="2" width="19.5703125" customWidth="1"/>
    <col min="3" max="3" width="17.42578125" customWidth="1"/>
    <col min="5" max="5" width="14" customWidth="1"/>
    <col min="6" max="6" width="13.85546875" customWidth="1"/>
    <col min="7" max="7" width="18.42578125" customWidth="1"/>
    <col min="8" max="8" width="17.7109375" customWidth="1"/>
    <col min="9" max="9" width="18.140625" customWidth="1"/>
    <col min="10" max="10" width="17.7109375" customWidth="1"/>
  </cols>
  <sheetData>
    <row r="2" spans="2:14" ht="15.75" x14ac:dyDescent="0.25">
      <c r="D2" s="94" t="s">
        <v>108</v>
      </c>
      <c r="E2" s="94"/>
      <c r="F2" s="94"/>
      <c r="G2" s="94"/>
      <c r="H2" s="94"/>
      <c r="I2" s="94"/>
      <c r="J2" s="94"/>
    </row>
    <row r="3" spans="2:14" ht="15.75" x14ac:dyDescent="0.25">
      <c r="D3" s="94" t="s">
        <v>125</v>
      </c>
      <c r="E3" s="94"/>
      <c r="F3" s="94"/>
      <c r="G3" s="94"/>
      <c r="H3" s="94"/>
      <c r="I3" s="94"/>
      <c r="J3" s="94"/>
      <c r="K3" s="93"/>
    </row>
    <row r="4" spans="2:14" x14ac:dyDescent="0.25">
      <c r="B4" s="34" t="s">
        <v>366</v>
      </c>
    </row>
    <row r="6" spans="2:14" ht="21" x14ac:dyDescent="0.35">
      <c r="B6" s="95" t="s">
        <v>126</v>
      </c>
      <c r="C6" s="96"/>
    </row>
    <row r="7" spans="2:14" x14ac:dyDescent="0.25">
      <c r="B7" s="89" t="s">
        <v>127</v>
      </c>
      <c r="C7" s="98">
        <v>0.1</v>
      </c>
    </row>
    <row r="8" spans="2:14" x14ac:dyDescent="0.25">
      <c r="B8" s="89" t="s">
        <v>141</v>
      </c>
      <c r="C8" s="98">
        <v>0.05</v>
      </c>
    </row>
    <row r="12" spans="2:14" ht="18.75" x14ac:dyDescent="0.3">
      <c r="E12" s="99"/>
      <c r="F12" s="81" t="s">
        <v>129</v>
      </c>
      <c r="G12" s="78" t="s">
        <v>131</v>
      </c>
      <c r="H12" s="76" t="s">
        <v>134</v>
      </c>
      <c r="I12" s="76" t="s">
        <v>137</v>
      </c>
      <c r="J12" s="76" t="s">
        <v>137</v>
      </c>
      <c r="K12" s="57"/>
      <c r="L12" s="57"/>
      <c r="M12" s="57"/>
      <c r="N12" s="57"/>
    </row>
    <row r="13" spans="2:14" ht="18.75" x14ac:dyDescent="0.3">
      <c r="E13" s="100" t="s">
        <v>128</v>
      </c>
      <c r="F13" s="101" t="s">
        <v>130</v>
      </c>
      <c r="G13" s="102" t="s">
        <v>132</v>
      </c>
      <c r="H13" s="101" t="s">
        <v>135</v>
      </c>
      <c r="I13" s="101" t="s">
        <v>138</v>
      </c>
      <c r="J13" s="101" t="s">
        <v>139</v>
      </c>
      <c r="K13" s="57"/>
      <c r="L13" s="57"/>
      <c r="M13" s="57"/>
      <c r="N13" s="57"/>
    </row>
    <row r="14" spans="2:14" ht="18.75" x14ac:dyDescent="0.3">
      <c r="E14" s="103"/>
      <c r="F14" s="103"/>
      <c r="G14" s="104" t="s">
        <v>133</v>
      </c>
      <c r="H14" s="77" t="s">
        <v>136</v>
      </c>
      <c r="I14" s="103"/>
      <c r="J14" s="105"/>
    </row>
    <row r="15" spans="2:14" ht="15.75" x14ac:dyDescent="0.25">
      <c r="E15" s="45" t="s">
        <v>140</v>
      </c>
      <c r="F15" s="52">
        <v>120</v>
      </c>
      <c r="G15" s="52"/>
      <c r="H15" s="52"/>
      <c r="I15" s="52"/>
      <c r="J15" s="52"/>
    </row>
    <row r="16" spans="2:14" ht="15.75" x14ac:dyDescent="0.25">
      <c r="E16" s="45"/>
      <c r="F16" s="52">
        <v>50</v>
      </c>
      <c r="G16" s="52"/>
      <c r="H16" s="52"/>
      <c r="I16" s="52"/>
      <c r="J16" s="52"/>
    </row>
    <row r="17" spans="5:10" ht="15.75" x14ac:dyDescent="0.25">
      <c r="E17" s="45"/>
      <c r="F17" s="52">
        <v>75</v>
      </c>
      <c r="G17" s="52"/>
      <c r="H17" s="52"/>
      <c r="I17" s="52"/>
      <c r="J17" s="52"/>
    </row>
    <row r="18" spans="5:10" ht="15.75" x14ac:dyDescent="0.25">
      <c r="E18" s="45"/>
      <c r="F18" s="52">
        <v>240</v>
      </c>
      <c r="G18" s="52"/>
      <c r="H18" s="52"/>
      <c r="I18" s="52"/>
      <c r="J18" s="52"/>
    </row>
    <row r="19" spans="5:10" ht="15.75" x14ac:dyDescent="0.25">
      <c r="E19" s="45"/>
      <c r="F19" s="52">
        <v>310</v>
      </c>
      <c r="G19" s="52"/>
      <c r="H19" s="52"/>
      <c r="I19" s="52"/>
      <c r="J19" s="52"/>
    </row>
    <row r="20" spans="5:10" ht="15.75" x14ac:dyDescent="0.25">
      <c r="E20" s="45"/>
      <c r="F20" s="52">
        <v>25</v>
      </c>
      <c r="G20" s="52"/>
      <c r="H20" s="52"/>
      <c r="I20" s="52"/>
      <c r="J20" s="52"/>
    </row>
    <row r="21" spans="5:10" ht="15.75" x14ac:dyDescent="0.25">
      <c r="E21" s="45"/>
      <c r="F21" s="52">
        <v>130</v>
      </c>
      <c r="G21" s="52"/>
      <c r="H21" s="52"/>
      <c r="I21" s="52"/>
      <c r="J21" s="52"/>
    </row>
  </sheetData>
  <hyperlinks>
    <hyperlink ref="B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C1" workbookViewId="0">
      <selection activeCell="D16" sqref="D16"/>
    </sheetView>
  </sheetViews>
  <sheetFormatPr baseColWidth="10" defaultRowHeight="15" x14ac:dyDescent="0.25"/>
  <cols>
    <col min="1" max="1" width="25.140625" customWidth="1"/>
    <col min="2" max="2" width="18.42578125" customWidth="1"/>
    <col min="3" max="3" width="22" customWidth="1"/>
    <col min="4" max="4" width="21.42578125" customWidth="1"/>
    <col min="5" max="6" width="21.28515625" customWidth="1"/>
    <col min="7" max="7" width="17" customWidth="1"/>
    <col min="19" max="19" width="17.7109375" customWidth="1"/>
  </cols>
  <sheetData>
    <row r="1" spans="1:11" ht="18.75" x14ac:dyDescent="0.3">
      <c r="B1" s="226" t="s">
        <v>81</v>
      </c>
      <c r="C1" s="226"/>
      <c r="D1" s="226"/>
      <c r="E1" s="226"/>
      <c r="F1" s="97"/>
      <c r="G1" s="88"/>
    </row>
    <row r="2" spans="1:11" ht="15.75" thickBot="1" x14ac:dyDescent="0.3">
      <c r="A2" s="119" t="s">
        <v>161</v>
      </c>
      <c r="B2" s="120" t="s">
        <v>162</v>
      </c>
      <c r="C2" s="121" t="s">
        <v>163</v>
      </c>
      <c r="D2" s="120" t="s">
        <v>164</v>
      </c>
      <c r="E2" s="121" t="s">
        <v>165</v>
      </c>
      <c r="F2" s="122" t="s">
        <v>166</v>
      </c>
      <c r="G2" s="122" t="s">
        <v>167</v>
      </c>
      <c r="H2" s="116"/>
    </row>
    <row r="3" spans="1:11" ht="15.75" thickBot="1" x14ac:dyDescent="0.3">
      <c r="A3" s="123" t="s">
        <v>168</v>
      </c>
      <c r="B3" s="124">
        <v>1500</v>
      </c>
      <c r="C3" s="125">
        <v>2400</v>
      </c>
      <c r="D3" s="126">
        <v>3300</v>
      </c>
      <c r="E3" s="126">
        <v>4200</v>
      </c>
      <c r="F3" s="126"/>
      <c r="G3" s="127"/>
    </row>
    <row r="4" spans="1:11" ht="15.75" thickBot="1" x14ac:dyDescent="0.3">
      <c r="A4" s="128" t="s">
        <v>169</v>
      </c>
      <c r="B4" s="129">
        <v>3500</v>
      </c>
      <c r="C4" s="130">
        <v>1480</v>
      </c>
      <c r="D4" s="130">
        <v>540</v>
      </c>
      <c r="E4" s="130">
        <v>2560</v>
      </c>
      <c r="F4" s="130"/>
      <c r="G4" s="127"/>
    </row>
    <row r="5" spans="1:11" ht="15.75" thickBot="1" x14ac:dyDescent="0.3">
      <c r="A5" s="131" t="s">
        <v>170</v>
      </c>
      <c r="B5" s="132">
        <v>5500</v>
      </c>
      <c r="C5" s="133">
        <v>560</v>
      </c>
      <c r="D5" s="133">
        <v>2220</v>
      </c>
      <c r="E5" s="133">
        <v>3880</v>
      </c>
      <c r="F5" s="133"/>
      <c r="G5" s="127"/>
    </row>
    <row r="6" spans="1:11" ht="15.75" thickBot="1" x14ac:dyDescent="0.3">
      <c r="A6" s="131" t="s">
        <v>171</v>
      </c>
      <c r="B6" s="132">
        <v>7500</v>
      </c>
      <c r="C6" s="132">
        <v>360</v>
      </c>
      <c r="D6" s="132">
        <v>4980</v>
      </c>
      <c r="E6" s="132">
        <v>9600</v>
      </c>
      <c r="F6" s="130"/>
      <c r="G6" s="127"/>
    </row>
    <row r="7" spans="1:11" ht="15.75" thickBot="1" x14ac:dyDescent="0.3">
      <c r="A7" s="131" t="s">
        <v>172</v>
      </c>
      <c r="B7" s="134">
        <v>9500</v>
      </c>
      <c r="C7" s="130">
        <v>1280</v>
      </c>
      <c r="D7" s="129">
        <v>7740</v>
      </c>
      <c r="E7" s="130">
        <v>14200</v>
      </c>
      <c r="F7" s="132"/>
      <c r="G7" s="127"/>
    </row>
    <row r="8" spans="1:11" ht="15.75" thickBot="1" x14ac:dyDescent="0.3">
      <c r="A8" s="131" t="s">
        <v>173</v>
      </c>
      <c r="B8" s="132">
        <v>11500</v>
      </c>
      <c r="C8" s="134">
        <v>2200</v>
      </c>
      <c r="D8" s="134">
        <v>10500</v>
      </c>
      <c r="E8" s="134">
        <v>18800</v>
      </c>
      <c r="F8" s="132"/>
      <c r="G8" s="127"/>
    </row>
    <row r="9" spans="1:11" ht="15.75" thickBot="1" x14ac:dyDescent="0.3">
      <c r="A9" s="135" t="s">
        <v>174</v>
      </c>
      <c r="B9" s="130">
        <v>13500</v>
      </c>
      <c r="C9" s="134">
        <v>3100</v>
      </c>
      <c r="D9" s="132">
        <v>13260</v>
      </c>
      <c r="E9" s="134">
        <v>23420</v>
      </c>
      <c r="F9" s="130"/>
      <c r="G9" s="127"/>
    </row>
    <row r="10" spans="1:11" x14ac:dyDescent="0.25">
      <c r="A10" s="136" t="s">
        <v>78</v>
      </c>
      <c r="B10" s="134">
        <f>B3+B4+B5+B6+B7+B8+B9</f>
        <v>52500</v>
      </c>
      <c r="C10" s="134">
        <f>C3+C4+C5+C6+C7+C8+C9</f>
        <v>11380</v>
      </c>
      <c r="D10" s="132">
        <f>+D3+D4+D5+D6+D7+D8+D9</f>
        <v>42540</v>
      </c>
      <c r="E10" s="134">
        <f>E3+E4+E5+E6+E7+E8+E9</f>
        <v>76660</v>
      </c>
      <c r="F10" s="134"/>
      <c r="G10" s="125"/>
      <c r="H10" s="118"/>
    </row>
    <row r="11" spans="1:11" ht="18.75" x14ac:dyDescent="0.3">
      <c r="A11" s="117"/>
      <c r="B11" s="117"/>
      <c r="C11" s="117"/>
      <c r="E11" s="117"/>
      <c r="F11" s="117"/>
      <c r="G11" s="117"/>
      <c r="K11" s="115"/>
    </row>
    <row r="13" spans="1:11" x14ac:dyDescent="0.25">
      <c r="C13" s="34" t="s">
        <v>367</v>
      </c>
    </row>
    <row r="18" spans="6:15" ht="15.75" x14ac:dyDescent="0.25">
      <c r="F18" s="106" t="s">
        <v>142</v>
      </c>
      <c r="G18" s="107"/>
      <c r="H18" s="107"/>
      <c r="I18" s="107"/>
      <c r="J18" s="107"/>
      <c r="K18" s="107"/>
      <c r="L18" s="107"/>
      <c r="M18" s="107"/>
      <c r="N18" s="107"/>
      <c r="O18" s="108"/>
    </row>
    <row r="19" spans="6:15" ht="15.75" x14ac:dyDescent="0.25">
      <c r="F19" s="109" t="s">
        <v>143</v>
      </c>
      <c r="G19" s="110"/>
      <c r="H19" s="110"/>
      <c r="I19" s="110"/>
      <c r="J19" s="110"/>
      <c r="K19" s="110"/>
      <c r="L19" s="110"/>
      <c r="M19" s="110"/>
      <c r="N19" s="110"/>
      <c r="O19" s="111"/>
    </row>
    <row r="20" spans="6:15" ht="15.75" x14ac:dyDescent="0.25">
      <c r="F20" s="109" t="s">
        <v>144</v>
      </c>
      <c r="G20" s="110"/>
      <c r="H20" s="110"/>
      <c r="I20" s="110"/>
      <c r="J20" s="110"/>
      <c r="K20" s="110"/>
      <c r="L20" s="110"/>
      <c r="M20" s="110"/>
      <c r="N20" s="110"/>
      <c r="O20" s="111"/>
    </row>
    <row r="21" spans="6:15" ht="15.75" x14ac:dyDescent="0.25">
      <c r="F21" s="109" t="s">
        <v>145</v>
      </c>
      <c r="G21" s="110"/>
      <c r="H21" s="110"/>
      <c r="I21" s="110"/>
      <c r="J21" s="110"/>
      <c r="K21" s="110"/>
      <c r="L21" s="110"/>
      <c r="M21" s="110"/>
      <c r="N21" s="110"/>
      <c r="O21" s="111"/>
    </row>
    <row r="22" spans="6:15" ht="15.75" x14ac:dyDescent="0.25">
      <c r="F22" s="109" t="s">
        <v>146</v>
      </c>
      <c r="G22" s="110"/>
      <c r="H22" s="110"/>
      <c r="I22" s="110"/>
      <c r="J22" s="110"/>
      <c r="K22" s="110"/>
      <c r="L22" s="110"/>
      <c r="M22" s="110"/>
      <c r="N22" s="110"/>
      <c r="O22" s="111"/>
    </row>
    <row r="23" spans="6:15" ht="15.75" x14ac:dyDescent="0.25">
      <c r="F23" s="109" t="s">
        <v>147</v>
      </c>
      <c r="G23" s="110"/>
      <c r="H23" s="110"/>
      <c r="I23" s="110"/>
      <c r="J23" s="110"/>
      <c r="K23" s="110"/>
      <c r="L23" s="110"/>
      <c r="M23" s="110"/>
      <c r="N23" s="110"/>
      <c r="O23" s="111"/>
    </row>
    <row r="24" spans="6:15" ht="15.75" x14ac:dyDescent="0.25">
      <c r="F24" s="109" t="s">
        <v>148</v>
      </c>
      <c r="G24" s="110"/>
      <c r="H24" s="110"/>
      <c r="I24" s="110"/>
      <c r="J24" s="110"/>
      <c r="K24" s="110"/>
      <c r="L24" s="110"/>
      <c r="M24" s="110"/>
      <c r="N24" s="110"/>
      <c r="O24" s="111"/>
    </row>
    <row r="25" spans="6:15" ht="15.75" x14ac:dyDescent="0.25">
      <c r="F25" s="109" t="s">
        <v>149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6:15" ht="15.75" x14ac:dyDescent="0.25">
      <c r="F26" s="109" t="s">
        <v>150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6:15" ht="15.75" x14ac:dyDescent="0.25">
      <c r="F27" s="109" t="s">
        <v>151</v>
      </c>
      <c r="G27" s="110"/>
      <c r="H27" s="110"/>
      <c r="I27" s="110"/>
      <c r="J27" s="110"/>
      <c r="K27" s="110"/>
      <c r="L27" s="110"/>
      <c r="M27" s="110"/>
      <c r="N27" s="110"/>
      <c r="O27" s="111"/>
    </row>
    <row r="28" spans="6:15" ht="15.75" x14ac:dyDescent="0.25">
      <c r="F28" s="109" t="s">
        <v>152</v>
      </c>
      <c r="G28" s="110"/>
      <c r="H28" s="110"/>
      <c r="I28" s="110"/>
      <c r="J28" s="110"/>
      <c r="K28" s="110"/>
      <c r="L28" s="110"/>
      <c r="M28" s="110"/>
      <c r="N28" s="110"/>
      <c r="O28" s="111"/>
    </row>
    <row r="29" spans="6:15" ht="15.75" x14ac:dyDescent="0.25">
      <c r="F29" s="109" t="s">
        <v>153</v>
      </c>
      <c r="G29" s="110"/>
      <c r="H29" s="110"/>
      <c r="I29" s="110"/>
      <c r="J29" s="110"/>
      <c r="K29" s="110"/>
      <c r="L29" s="110"/>
      <c r="M29" s="110"/>
      <c r="N29" s="110"/>
      <c r="O29" s="111"/>
    </row>
    <row r="30" spans="6:15" ht="15.75" x14ac:dyDescent="0.25">
      <c r="F30" s="109" t="s">
        <v>154</v>
      </c>
      <c r="G30" s="110"/>
      <c r="H30" s="110"/>
      <c r="I30" s="110"/>
      <c r="J30" s="110"/>
      <c r="K30" s="110"/>
      <c r="L30" s="110"/>
      <c r="M30" s="110"/>
      <c r="N30" s="110"/>
      <c r="O30" s="111"/>
    </row>
    <row r="31" spans="6:15" ht="15.75" x14ac:dyDescent="0.25">
      <c r="F31" s="109" t="s">
        <v>155</v>
      </c>
      <c r="G31" s="110"/>
      <c r="H31" s="110"/>
      <c r="I31" s="110"/>
      <c r="J31" s="110"/>
      <c r="K31" s="110"/>
      <c r="L31" s="110"/>
      <c r="M31" s="110"/>
      <c r="N31" s="110"/>
      <c r="O31" s="111"/>
    </row>
    <row r="32" spans="6:15" ht="15.75" x14ac:dyDescent="0.25">
      <c r="F32" s="109" t="s">
        <v>156</v>
      </c>
      <c r="G32" s="110"/>
      <c r="H32" s="110"/>
      <c r="I32" s="110"/>
      <c r="J32" s="110"/>
      <c r="K32" s="110"/>
      <c r="L32" s="110"/>
      <c r="M32" s="110"/>
      <c r="N32" s="110"/>
      <c r="O32" s="111"/>
    </row>
    <row r="33" spans="6:15" ht="15.75" x14ac:dyDescent="0.25">
      <c r="F33" s="109" t="s">
        <v>157</v>
      </c>
      <c r="G33" s="110"/>
      <c r="H33" s="110"/>
      <c r="I33" s="110"/>
      <c r="J33" s="110"/>
      <c r="K33" s="110"/>
      <c r="L33" s="110"/>
      <c r="M33" s="110"/>
      <c r="N33" s="110"/>
      <c r="O33" s="111"/>
    </row>
    <row r="34" spans="6:15" ht="15.75" x14ac:dyDescent="0.25">
      <c r="F34" s="109" t="s">
        <v>158</v>
      </c>
      <c r="G34" s="110"/>
      <c r="H34" s="110"/>
      <c r="I34" s="110"/>
      <c r="J34" s="110"/>
      <c r="K34" s="110"/>
      <c r="L34" s="110"/>
      <c r="M34" s="110"/>
      <c r="N34" s="110"/>
      <c r="O34" s="111"/>
    </row>
    <row r="35" spans="6:15" ht="15.75" x14ac:dyDescent="0.25">
      <c r="F35" s="109" t="s">
        <v>159</v>
      </c>
      <c r="G35" s="110"/>
      <c r="H35" s="110"/>
      <c r="I35" s="110"/>
      <c r="J35" s="110"/>
      <c r="K35" s="110"/>
      <c r="L35" s="110"/>
      <c r="M35" s="110"/>
      <c r="N35" s="110"/>
      <c r="O35" s="111"/>
    </row>
    <row r="36" spans="6:15" ht="15.75" x14ac:dyDescent="0.25">
      <c r="F36" s="112" t="s">
        <v>160</v>
      </c>
      <c r="G36" s="113"/>
      <c r="H36" s="113"/>
      <c r="I36" s="113"/>
      <c r="J36" s="113"/>
      <c r="K36" s="113"/>
      <c r="L36" s="113"/>
      <c r="M36" s="113"/>
      <c r="N36" s="113"/>
      <c r="O36" s="114"/>
    </row>
  </sheetData>
  <mergeCells count="1">
    <mergeCell ref="B1:E1"/>
  </mergeCells>
  <hyperlinks>
    <hyperlink ref="C13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15" sqref="B15"/>
    </sheetView>
  </sheetViews>
  <sheetFormatPr baseColWidth="10" defaultRowHeight="15" x14ac:dyDescent="0.25"/>
  <cols>
    <col min="1" max="1" width="15.7109375" customWidth="1"/>
    <col min="2" max="2" width="26.5703125" customWidth="1"/>
    <col min="3" max="3" width="18.5703125" customWidth="1"/>
    <col min="4" max="4" width="19.7109375" customWidth="1"/>
    <col min="5" max="5" width="20.140625" customWidth="1"/>
  </cols>
  <sheetData>
    <row r="1" spans="1:5" x14ac:dyDescent="0.25">
      <c r="A1" s="149" t="s">
        <v>184</v>
      </c>
      <c r="B1" s="149" t="s">
        <v>185</v>
      </c>
      <c r="C1" s="149" t="s">
        <v>186</v>
      </c>
      <c r="D1" s="149" t="s">
        <v>187</v>
      </c>
      <c r="E1" s="149" t="s">
        <v>188</v>
      </c>
    </row>
    <row r="2" spans="1:5" x14ac:dyDescent="0.25">
      <c r="A2" s="150">
        <v>1</v>
      </c>
      <c r="B2" s="150" t="s">
        <v>189</v>
      </c>
      <c r="C2" s="151">
        <v>5000</v>
      </c>
      <c r="D2" s="151"/>
      <c r="E2" s="151"/>
    </row>
    <row r="3" spans="1:5" x14ac:dyDescent="0.25">
      <c r="A3" s="150">
        <v>2</v>
      </c>
      <c r="B3" s="150" t="s">
        <v>190</v>
      </c>
      <c r="C3" s="151">
        <v>2500</v>
      </c>
      <c r="D3" s="151"/>
      <c r="E3" s="151"/>
    </row>
    <row r="4" spans="1:5" x14ac:dyDescent="0.25">
      <c r="A4" s="150">
        <v>3</v>
      </c>
      <c r="B4" s="150" t="s">
        <v>191</v>
      </c>
      <c r="C4" s="151">
        <v>4500</v>
      </c>
      <c r="D4" s="151"/>
      <c r="E4" s="151"/>
    </row>
    <row r="7" spans="1:5" x14ac:dyDescent="0.25">
      <c r="A7" s="34" t="s">
        <v>368</v>
      </c>
    </row>
    <row r="26" spans="2:13" ht="15.75" x14ac:dyDescent="0.25">
      <c r="B26" s="106" t="s">
        <v>175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</row>
    <row r="27" spans="2:13" ht="15.75" x14ac:dyDescent="0.25">
      <c r="B27" s="109" t="s">
        <v>176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/>
    </row>
    <row r="28" spans="2:13" ht="15.75" x14ac:dyDescent="0.25">
      <c r="B28" s="109" t="s">
        <v>177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1"/>
    </row>
    <row r="29" spans="2:13" ht="15.75" x14ac:dyDescent="0.25">
      <c r="B29" s="109" t="s">
        <v>178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</row>
    <row r="30" spans="2:13" ht="15.75" x14ac:dyDescent="0.25">
      <c r="B30" s="109" t="s">
        <v>179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1"/>
    </row>
    <row r="31" spans="2:13" ht="15.75" x14ac:dyDescent="0.25">
      <c r="B31" s="109" t="s">
        <v>180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</row>
    <row r="32" spans="2:13" ht="15.75" x14ac:dyDescent="0.25">
      <c r="B32" s="109" t="s">
        <v>181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</row>
    <row r="33" spans="2:13" ht="15.75" x14ac:dyDescent="0.25">
      <c r="B33" s="109" t="s">
        <v>182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1"/>
    </row>
    <row r="34" spans="2:13" ht="15.75" x14ac:dyDescent="0.25">
      <c r="B34" s="112" t="s">
        <v>183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4"/>
    </row>
  </sheetData>
  <hyperlinks>
    <hyperlink ref="A7" r:id="rId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C12" sqref="C12"/>
    </sheetView>
  </sheetViews>
  <sheetFormatPr baseColWidth="10" defaultRowHeight="15" x14ac:dyDescent="0.25"/>
  <cols>
    <col min="1" max="1" width="18.28515625" customWidth="1"/>
    <col min="2" max="2" width="22" customWidth="1"/>
    <col min="3" max="3" width="19.7109375" customWidth="1"/>
    <col min="4" max="4" width="20.85546875" customWidth="1"/>
    <col min="5" max="5" width="20" customWidth="1"/>
  </cols>
  <sheetData>
    <row r="1" spans="1:5" x14ac:dyDescent="0.25">
      <c r="A1" s="153"/>
      <c r="B1" s="153"/>
      <c r="C1" s="153"/>
      <c r="D1" s="153"/>
      <c r="E1" s="153"/>
    </row>
    <row r="2" spans="1:5" x14ac:dyDescent="0.25">
      <c r="A2" s="154"/>
      <c r="B2" s="155"/>
      <c r="C2" s="155"/>
      <c r="D2" s="155"/>
      <c r="E2" s="155"/>
    </row>
    <row r="3" spans="1:5" x14ac:dyDescent="0.25">
      <c r="A3" s="154"/>
      <c r="B3" s="155"/>
      <c r="C3" s="155"/>
      <c r="D3" s="155"/>
      <c r="E3" s="155"/>
    </row>
    <row r="4" spans="1:5" x14ac:dyDescent="0.25">
      <c r="A4" s="154"/>
      <c r="B4" s="155"/>
      <c r="C4" s="155"/>
      <c r="D4" s="155"/>
      <c r="E4" s="155"/>
    </row>
    <row r="7" spans="1:5" x14ac:dyDescent="0.25">
      <c r="A7" s="34" t="s">
        <v>369</v>
      </c>
    </row>
    <row r="27" spans="4:10" x14ac:dyDescent="0.25">
      <c r="D27" s="152" t="s">
        <v>192</v>
      </c>
      <c r="E27" s="137"/>
      <c r="F27" s="137"/>
      <c r="G27" s="137"/>
      <c r="H27" s="137"/>
      <c r="I27" s="137"/>
      <c r="J27" s="138"/>
    </row>
    <row r="28" spans="4:10" x14ac:dyDescent="0.25">
      <c r="D28" s="116" t="s">
        <v>193</v>
      </c>
      <c r="E28" s="48"/>
      <c r="F28" s="48"/>
      <c r="G28" s="48"/>
      <c r="H28" s="48"/>
      <c r="I28" s="48"/>
      <c r="J28" s="139"/>
    </row>
    <row r="29" spans="4:10" x14ac:dyDescent="0.25">
      <c r="D29" s="97" t="s">
        <v>194</v>
      </c>
      <c r="E29" s="88"/>
      <c r="F29" s="88"/>
      <c r="G29" s="88"/>
      <c r="H29" s="88"/>
      <c r="I29" s="88"/>
      <c r="J29" s="140"/>
    </row>
  </sheetData>
  <hyperlinks>
    <hyperlink ref="A7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18" sqref="A18"/>
    </sheetView>
  </sheetViews>
  <sheetFormatPr baseColWidth="10" defaultRowHeight="15" x14ac:dyDescent="0.25"/>
  <cols>
    <col min="1" max="1" width="17" customWidth="1"/>
    <col min="2" max="2" width="19.5703125" customWidth="1"/>
    <col min="3" max="6" width="17.7109375" customWidth="1"/>
  </cols>
  <sheetData>
    <row r="1" spans="1:6" x14ac:dyDescent="0.25">
      <c r="A1" s="158" t="s">
        <v>200</v>
      </c>
      <c r="B1" s="158" t="s">
        <v>201</v>
      </c>
      <c r="C1" s="158" t="s">
        <v>202</v>
      </c>
      <c r="D1" s="158" t="s">
        <v>203</v>
      </c>
      <c r="E1" s="158" t="s">
        <v>204</v>
      </c>
      <c r="F1" s="158" t="s">
        <v>205</v>
      </c>
    </row>
    <row r="2" spans="1:6" x14ac:dyDescent="0.25">
      <c r="A2" s="156">
        <v>12</v>
      </c>
      <c r="B2" s="158" t="s">
        <v>206</v>
      </c>
      <c r="C2" s="156">
        <v>9</v>
      </c>
      <c r="D2" s="156">
        <v>8</v>
      </c>
      <c r="E2" s="156">
        <v>9</v>
      </c>
      <c r="F2" s="157"/>
    </row>
    <row r="3" spans="1:6" x14ac:dyDescent="0.25">
      <c r="A3" s="156">
        <v>13</v>
      </c>
      <c r="B3" s="158" t="s">
        <v>207</v>
      </c>
      <c r="C3" s="156">
        <v>7</v>
      </c>
      <c r="D3" s="156">
        <v>6</v>
      </c>
      <c r="E3" s="156">
        <v>8</v>
      </c>
      <c r="F3" s="157"/>
    </row>
    <row r="4" spans="1:6" x14ac:dyDescent="0.25">
      <c r="A4" s="156">
        <v>14</v>
      </c>
      <c r="B4" s="158" t="s">
        <v>208</v>
      </c>
      <c r="C4" s="156">
        <v>4</v>
      </c>
      <c r="D4" s="156">
        <v>5</v>
      </c>
      <c r="E4" s="156">
        <v>4</v>
      </c>
      <c r="F4" s="157"/>
    </row>
    <row r="5" spans="1:6" x14ac:dyDescent="0.25">
      <c r="A5" s="156">
        <v>15</v>
      </c>
      <c r="B5" s="158" t="s">
        <v>209</v>
      </c>
      <c r="C5" s="156">
        <v>2</v>
      </c>
      <c r="D5" s="156">
        <v>1</v>
      </c>
      <c r="E5" s="156">
        <v>3</v>
      </c>
      <c r="F5" s="157"/>
    </row>
    <row r="6" spans="1:6" x14ac:dyDescent="0.25">
      <c r="A6" s="156">
        <v>16</v>
      </c>
      <c r="B6" s="158" t="s">
        <v>210</v>
      </c>
      <c r="C6" s="156">
        <v>4</v>
      </c>
      <c r="D6" s="156">
        <v>6</v>
      </c>
      <c r="E6" s="156">
        <v>3</v>
      </c>
      <c r="F6" s="157"/>
    </row>
    <row r="7" spans="1:6" x14ac:dyDescent="0.25">
      <c r="A7" s="156">
        <v>17</v>
      </c>
      <c r="B7" s="158" t="s">
        <v>211</v>
      </c>
      <c r="C7" s="156">
        <v>5</v>
      </c>
      <c r="D7" s="156">
        <v>3</v>
      </c>
      <c r="E7" s="156">
        <v>5</v>
      </c>
      <c r="F7" s="157"/>
    </row>
    <row r="8" spans="1:6" x14ac:dyDescent="0.25">
      <c r="A8" s="156">
        <v>18</v>
      </c>
      <c r="B8" s="158" t="s">
        <v>212</v>
      </c>
      <c r="C8" s="156">
        <v>8</v>
      </c>
      <c r="D8" s="156">
        <v>7.5</v>
      </c>
      <c r="E8" s="156">
        <v>9</v>
      </c>
      <c r="F8" s="157"/>
    </row>
    <row r="9" spans="1:6" x14ac:dyDescent="0.25">
      <c r="A9" s="156">
        <v>19</v>
      </c>
      <c r="B9" s="158" t="s">
        <v>213</v>
      </c>
      <c r="C9" s="156">
        <v>10</v>
      </c>
      <c r="D9" s="156">
        <v>9</v>
      </c>
      <c r="E9" s="156">
        <v>8</v>
      </c>
      <c r="F9" s="157"/>
    </row>
    <row r="10" spans="1:6" x14ac:dyDescent="0.25">
      <c r="A10" s="156">
        <v>20</v>
      </c>
      <c r="B10" s="158" t="s">
        <v>214</v>
      </c>
      <c r="C10" s="156">
        <v>2</v>
      </c>
      <c r="D10" s="156">
        <v>3</v>
      </c>
      <c r="E10" s="156">
        <v>1</v>
      </c>
      <c r="F10" s="157"/>
    </row>
    <row r="13" spans="1:6" x14ac:dyDescent="0.25">
      <c r="A13" s="34" t="s">
        <v>370</v>
      </c>
    </row>
    <row r="20" spans="2:15" x14ac:dyDescent="0.25">
      <c r="O20" s="48"/>
    </row>
    <row r="21" spans="2:15" x14ac:dyDescent="0.25">
      <c r="B21" s="141" t="s">
        <v>195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3"/>
      <c r="M21" s="59"/>
      <c r="N21" s="59"/>
      <c r="O21" s="59"/>
    </row>
    <row r="22" spans="2:15" x14ac:dyDescent="0.25">
      <c r="B22" s="144" t="s">
        <v>196</v>
      </c>
      <c r="C22" s="59"/>
      <c r="D22" s="59"/>
      <c r="E22" s="59"/>
      <c r="F22" s="59"/>
      <c r="G22" s="59"/>
      <c r="H22" s="59"/>
      <c r="I22" s="59"/>
      <c r="J22" s="59"/>
      <c r="K22" s="59"/>
      <c r="L22" s="145"/>
      <c r="M22" s="59"/>
      <c r="N22" s="59"/>
      <c r="O22" s="59"/>
    </row>
    <row r="23" spans="2:15" x14ac:dyDescent="0.25">
      <c r="B23" s="144" t="s">
        <v>197</v>
      </c>
      <c r="C23" s="59"/>
      <c r="D23" s="59"/>
      <c r="E23" s="59"/>
      <c r="F23" s="59"/>
      <c r="G23" s="59"/>
      <c r="H23" s="59"/>
      <c r="I23" s="59"/>
      <c r="J23" s="59"/>
      <c r="K23" s="59"/>
      <c r="L23" s="145"/>
      <c r="M23" s="59"/>
      <c r="N23" s="59"/>
      <c r="O23" s="59"/>
    </row>
    <row r="24" spans="2:15" x14ac:dyDescent="0.25">
      <c r="B24" s="144" t="s">
        <v>198</v>
      </c>
      <c r="C24" s="59"/>
      <c r="D24" s="59"/>
      <c r="E24" s="59"/>
      <c r="F24" s="59"/>
      <c r="G24" s="59"/>
      <c r="H24" s="59"/>
      <c r="I24" s="59"/>
      <c r="J24" s="59"/>
      <c r="K24" s="59"/>
      <c r="L24" s="145"/>
      <c r="M24" s="59"/>
      <c r="N24" s="59"/>
      <c r="O24" s="59"/>
    </row>
    <row r="25" spans="2:15" x14ac:dyDescent="0.25">
      <c r="B25" s="146" t="s">
        <v>199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8"/>
      <c r="M25" s="59"/>
      <c r="N25" s="59"/>
      <c r="O25" s="59"/>
    </row>
    <row r="26" spans="2:15" x14ac:dyDescent="0.25">
      <c r="M26" s="48"/>
      <c r="N26" s="48"/>
      <c r="O26" s="48"/>
    </row>
  </sheetData>
  <conditionalFormatting sqref="F2:F10">
    <cfRule type="cellIs" dxfId="1" priority="1" operator="lessThan">
      <formula>4</formula>
    </cfRule>
    <cfRule type="cellIs" dxfId="0" priority="2" operator="lessThan">
      <formula>4</formula>
    </cfRule>
  </conditionalFormatting>
  <hyperlinks>
    <hyperlink ref="A13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A12" sqref="A12"/>
    </sheetView>
  </sheetViews>
  <sheetFormatPr baseColWidth="10" defaultRowHeight="15" x14ac:dyDescent="0.25"/>
  <cols>
    <col min="1" max="1" width="20" customWidth="1"/>
    <col min="2" max="2" width="24.5703125" customWidth="1"/>
    <col min="3" max="3" width="17.7109375" customWidth="1"/>
    <col min="4" max="4" width="19.85546875" customWidth="1"/>
    <col min="5" max="5" width="20.42578125" customWidth="1"/>
    <col min="6" max="6" width="31.140625" customWidth="1"/>
  </cols>
  <sheetData>
    <row r="1" spans="1:16" ht="41.25" customHeight="1" x14ac:dyDescent="0.25">
      <c r="A1" s="162" t="s">
        <v>217</v>
      </c>
      <c r="B1" s="162" t="s">
        <v>218</v>
      </c>
      <c r="C1" s="162" t="s">
        <v>219</v>
      </c>
      <c r="D1" s="162" t="s">
        <v>187</v>
      </c>
      <c r="E1" s="162" t="s">
        <v>188</v>
      </c>
      <c r="F1" s="162" t="s">
        <v>220</v>
      </c>
    </row>
    <row r="2" spans="1:16" ht="15.75" x14ac:dyDescent="0.25">
      <c r="A2" s="68">
        <v>1</v>
      </c>
      <c r="B2" s="45" t="s">
        <v>221</v>
      </c>
      <c r="C2" s="52"/>
      <c r="D2" s="52"/>
      <c r="E2" s="52"/>
      <c r="F2" s="161"/>
    </row>
    <row r="3" spans="1:16" ht="15.75" x14ac:dyDescent="0.25">
      <c r="A3" s="68">
        <v>2</v>
      </c>
      <c r="B3" s="45" t="s">
        <v>222</v>
      </c>
      <c r="C3" s="52"/>
      <c r="D3" s="52"/>
      <c r="E3" s="52"/>
      <c r="F3" s="161"/>
    </row>
    <row r="4" spans="1:16" ht="15.75" x14ac:dyDescent="0.25">
      <c r="A4" s="68">
        <v>3</v>
      </c>
      <c r="B4" s="45" t="s">
        <v>223</v>
      </c>
      <c r="C4" s="52"/>
      <c r="D4" s="159"/>
      <c r="E4" s="159"/>
      <c r="F4" s="161"/>
    </row>
    <row r="8" spans="1:16" x14ac:dyDescent="0.25">
      <c r="A8" s="34" t="s">
        <v>371</v>
      </c>
    </row>
    <row r="15" spans="1:16" ht="15.75" x14ac:dyDescent="0.25">
      <c r="B15" s="106" t="s">
        <v>215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8"/>
    </row>
    <row r="16" spans="1:16" ht="15.75" x14ac:dyDescent="0.25">
      <c r="B16" s="112" t="s">
        <v>216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4"/>
    </row>
    <row r="17" spans="19:19" ht="15.75" x14ac:dyDescent="0.25">
      <c r="S17" s="110"/>
    </row>
    <row r="18" spans="19:19" ht="15.75" x14ac:dyDescent="0.25">
      <c r="S18" s="110"/>
    </row>
  </sheetData>
  <conditionalFormatting sqref="A1:F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{056CA93F-414F-408A-B07F-1A3D91B1617C}</x14:id>
        </ext>
      </extLst>
    </cfRule>
  </conditionalFormatting>
  <hyperlinks>
    <hyperlink ref="A8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6CA93F-414F-408A-B07F-1A3D91B1617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A1:F4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11" sqref="B11"/>
    </sheetView>
  </sheetViews>
  <sheetFormatPr baseColWidth="10" defaultRowHeight="15" x14ac:dyDescent="0.25"/>
  <cols>
    <col min="1" max="1" width="18.42578125" customWidth="1"/>
    <col min="2" max="2" width="22.7109375" customWidth="1"/>
    <col min="3" max="3" width="18.42578125" customWidth="1"/>
    <col min="4" max="4" width="19.28515625" customWidth="1"/>
    <col min="5" max="5" width="21" customWidth="1"/>
    <col min="6" max="6" width="34" customWidth="1"/>
  </cols>
  <sheetData>
    <row r="1" spans="1:12" ht="45.75" customHeight="1" x14ac:dyDescent="0.25">
      <c r="A1" s="162" t="s">
        <v>217</v>
      </c>
      <c r="B1" s="162" t="s">
        <v>218</v>
      </c>
      <c r="C1" s="162" t="s">
        <v>219</v>
      </c>
      <c r="D1" s="162" t="s">
        <v>187</v>
      </c>
      <c r="E1" s="162" t="s">
        <v>188</v>
      </c>
      <c r="F1" s="162" t="s">
        <v>220</v>
      </c>
    </row>
    <row r="2" spans="1:12" ht="15.75" x14ac:dyDescent="0.25">
      <c r="A2" s="68">
        <v>1</v>
      </c>
      <c r="B2" s="45" t="s">
        <v>221</v>
      </c>
      <c r="C2" s="52"/>
      <c r="D2" s="52"/>
      <c r="E2" s="52"/>
      <c r="F2" s="52"/>
    </row>
    <row r="3" spans="1:12" ht="15.75" x14ac:dyDescent="0.25">
      <c r="A3" s="68">
        <v>2</v>
      </c>
      <c r="B3" s="45" t="s">
        <v>222</v>
      </c>
      <c r="C3" s="52"/>
      <c r="D3" s="52"/>
      <c r="E3" s="52"/>
      <c r="F3" s="52"/>
    </row>
    <row r="4" spans="1:12" ht="15.75" x14ac:dyDescent="0.25">
      <c r="A4" s="68">
        <v>3</v>
      </c>
      <c r="B4" s="45" t="s">
        <v>223</v>
      </c>
      <c r="C4" s="52"/>
      <c r="D4" s="159"/>
      <c r="E4" s="159"/>
      <c r="F4" s="52"/>
    </row>
    <row r="7" spans="1:12" x14ac:dyDescent="0.25">
      <c r="A7" s="34" t="s">
        <v>372</v>
      </c>
    </row>
    <row r="15" spans="1:12" x14ac:dyDescent="0.25">
      <c r="C15" s="141" t="s">
        <v>224</v>
      </c>
      <c r="D15" s="142"/>
      <c r="E15" s="142"/>
      <c r="F15" s="142"/>
      <c r="G15" s="142"/>
      <c r="H15" s="142"/>
      <c r="I15" s="142"/>
      <c r="J15" s="142"/>
      <c r="K15" s="142"/>
      <c r="L15" s="143"/>
    </row>
    <row r="16" spans="1:12" x14ac:dyDescent="0.25">
      <c r="C16" s="146" t="s">
        <v>225</v>
      </c>
      <c r="D16" s="147"/>
      <c r="E16" s="147"/>
      <c r="F16" s="147"/>
      <c r="G16" s="147"/>
      <c r="H16" s="147"/>
      <c r="I16" s="147"/>
      <c r="J16" s="147"/>
      <c r="K16" s="147"/>
      <c r="L16" s="148"/>
    </row>
  </sheetData>
  <conditionalFormatting sqref="A1:F1 A2:E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{DEDEA4FA-497B-4643-96DA-0703B297EE54}</x14:id>
        </ext>
      </extLst>
    </cfRule>
  </conditionalFormatting>
  <conditionalFormatting sqref="F2:F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:A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{7F1AA538-C7A7-42F7-B304-8068A5F96446}</x14:id>
        </ext>
      </extLst>
    </cfRule>
  </conditionalFormatting>
  <hyperlinks>
    <hyperlink ref="A7" r:id="rId1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DEA4FA-497B-4643-96DA-0703B297EE5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A1:F1 A2:E4</xm:sqref>
        </x14:conditionalFormatting>
        <x14:conditionalFormatting xmlns:xm="http://schemas.microsoft.com/office/excel/2006/main">
          <x14:cfRule type="dataBar" id="{7F1AA538-C7A7-42F7-B304-8068A5F9644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A2:A4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1" sqref="A11"/>
    </sheetView>
  </sheetViews>
  <sheetFormatPr baseColWidth="10" defaultRowHeight="15" x14ac:dyDescent="0.25"/>
  <cols>
    <col min="1" max="1" width="21.85546875" customWidth="1"/>
    <col min="2" max="2" width="25.28515625" customWidth="1"/>
    <col min="3" max="3" width="18.85546875" customWidth="1"/>
    <col min="4" max="4" width="20.7109375" customWidth="1"/>
    <col min="5" max="5" width="19.42578125" customWidth="1"/>
    <col min="6" max="6" width="30" customWidth="1"/>
  </cols>
  <sheetData>
    <row r="1" spans="1:15" ht="46.5" customHeight="1" x14ac:dyDescent="0.25">
      <c r="A1" s="162" t="s">
        <v>217</v>
      </c>
      <c r="B1" s="162" t="s">
        <v>218</v>
      </c>
      <c r="C1" s="162" t="s">
        <v>219</v>
      </c>
      <c r="D1" s="162" t="s">
        <v>187</v>
      </c>
      <c r="E1" s="162" t="s">
        <v>188</v>
      </c>
      <c r="F1" s="162" t="s">
        <v>220</v>
      </c>
    </row>
    <row r="2" spans="1:15" ht="15.75" x14ac:dyDescent="0.25">
      <c r="A2" s="68">
        <v>1</v>
      </c>
      <c r="B2" s="45" t="s">
        <v>221</v>
      </c>
      <c r="C2" s="52">
        <v>5000</v>
      </c>
      <c r="D2" s="52">
        <v>3500</v>
      </c>
      <c r="E2" s="52">
        <v>5400</v>
      </c>
      <c r="F2" s="161"/>
    </row>
    <row r="3" spans="1:15" ht="15.75" x14ac:dyDescent="0.25">
      <c r="A3" s="68">
        <v>2</v>
      </c>
      <c r="B3" s="45" t="s">
        <v>222</v>
      </c>
      <c r="C3" s="52">
        <v>2500</v>
      </c>
      <c r="D3" s="52">
        <v>4200</v>
      </c>
      <c r="E3" s="52">
        <v>1800</v>
      </c>
      <c r="F3" s="161"/>
    </row>
    <row r="4" spans="1:15" ht="15.75" x14ac:dyDescent="0.25">
      <c r="A4" s="68">
        <v>3</v>
      </c>
      <c r="B4" s="45" t="s">
        <v>223</v>
      </c>
      <c r="C4" s="52">
        <v>4500</v>
      </c>
      <c r="D4" s="159">
        <v>3800</v>
      </c>
      <c r="E4" s="159">
        <v>4500</v>
      </c>
      <c r="F4" s="161"/>
    </row>
    <row r="6" spans="1:15" x14ac:dyDescent="0.25">
      <c r="A6" s="34" t="s">
        <v>373</v>
      </c>
    </row>
    <row r="15" spans="1:15" x14ac:dyDescent="0.25">
      <c r="D15" s="141" t="s">
        <v>226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3"/>
    </row>
    <row r="16" spans="1:15" x14ac:dyDescent="0.25">
      <c r="D16" s="146" t="s">
        <v>227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</row>
  </sheetData>
  <conditionalFormatting sqref="A1:F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{A22D9AF9-A2EF-4D19-AE54-CD4737AA71A0}</x14:id>
        </ext>
      </extLst>
    </cfRule>
  </conditionalFormatting>
  <conditionalFormatting sqref="F2:F4">
    <cfRule type="iconSet" priority="1">
      <iconSet iconSet="3Symbols">
        <cfvo type="percent" val="0"/>
        <cfvo type="percent" val="33"/>
        <cfvo type="percent" val="67"/>
      </iconSet>
    </cfRule>
  </conditionalFormatting>
  <hyperlinks>
    <hyperlink ref="A6" r:id="rId1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2D9AF9-A2EF-4D19-AE54-CD4737AA71A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A1:F1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21" sqref="A21"/>
    </sheetView>
  </sheetViews>
  <sheetFormatPr baseColWidth="10" defaultRowHeight="15" x14ac:dyDescent="0.25"/>
  <cols>
    <col min="1" max="1" width="14.140625" customWidth="1"/>
    <col min="3" max="3" width="21.42578125" customWidth="1"/>
    <col min="4" max="4" width="22" customWidth="1"/>
    <col min="5" max="5" width="20" customWidth="1"/>
    <col min="6" max="6" width="23.85546875" customWidth="1"/>
  </cols>
  <sheetData>
    <row r="1" spans="1:6" ht="19.5" customHeight="1" x14ac:dyDescent="0.25">
      <c r="E1" s="167">
        <v>45321</v>
      </c>
    </row>
    <row r="2" spans="1:6" ht="24" customHeight="1" x14ac:dyDescent="0.5">
      <c r="B2" s="166"/>
      <c r="C2" s="227" t="s">
        <v>229</v>
      </c>
      <c r="D2" s="228"/>
      <c r="E2" s="228"/>
      <c r="F2" s="229"/>
    </row>
    <row r="3" spans="1:6" ht="15.75" x14ac:dyDescent="0.25">
      <c r="C3" s="168" t="s">
        <v>230</v>
      </c>
      <c r="D3" s="169" t="s">
        <v>236</v>
      </c>
      <c r="E3" s="169" t="s">
        <v>237</v>
      </c>
      <c r="F3" s="169" t="s">
        <v>205</v>
      </c>
    </row>
    <row r="4" spans="1:6" x14ac:dyDescent="0.25">
      <c r="C4" s="89" t="s">
        <v>235</v>
      </c>
      <c r="D4" s="171">
        <v>7</v>
      </c>
      <c r="E4" s="171">
        <v>7</v>
      </c>
      <c r="F4" s="172"/>
    </row>
    <row r="5" spans="1:6" x14ac:dyDescent="0.25">
      <c r="C5" s="89" t="s">
        <v>231</v>
      </c>
      <c r="D5" s="171">
        <v>8</v>
      </c>
      <c r="E5" s="171">
        <v>7</v>
      </c>
      <c r="F5" s="172"/>
    </row>
    <row r="6" spans="1:6" x14ac:dyDescent="0.25">
      <c r="C6" s="89" t="s">
        <v>232</v>
      </c>
      <c r="D6" s="171">
        <v>8</v>
      </c>
      <c r="E6" s="171">
        <v>4</v>
      </c>
      <c r="F6" s="172"/>
    </row>
    <row r="7" spans="1:6" x14ac:dyDescent="0.25">
      <c r="C7" s="89" t="s">
        <v>233</v>
      </c>
      <c r="D7" s="171">
        <v>6</v>
      </c>
      <c r="E7" s="171">
        <v>4</v>
      </c>
      <c r="F7" s="172"/>
    </row>
    <row r="8" spans="1:6" x14ac:dyDescent="0.25">
      <c r="C8" s="89" t="s">
        <v>234</v>
      </c>
      <c r="D8" s="171">
        <v>9</v>
      </c>
      <c r="E8" s="171">
        <v>8</v>
      </c>
      <c r="F8" s="172"/>
    </row>
    <row r="11" spans="1:6" x14ac:dyDescent="0.25">
      <c r="C11" s="170" t="s">
        <v>238</v>
      </c>
      <c r="D11" s="172">
        <f>MAX(F4:F8)</f>
        <v>0</v>
      </c>
    </row>
    <row r="12" spans="1:6" x14ac:dyDescent="0.25">
      <c r="C12" s="170" t="s">
        <v>239</v>
      </c>
      <c r="D12" s="172">
        <f>MIN(F4:F8)</f>
        <v>0</v>
      </c>
    </row>
    <row r="16" spans="1:6" x14ac:dyDescent="0.25">
      <c r="A16" s="34" t="s">
        <v>374</v>
      </c>
    </row>
    <row r="20" spans="4:10" x14ac:dyDescent="0.25">
      <c r="D20" s="163" t="s">
        <v>228</v>
      </c>
      <c r="E20" s="164"/>
      <c r="F20" s="164"/>
      <c r="G20" s="165"/>
      <c r="H20" s="173" t="s">
        <v>240</v>
      </c>
      <c r="I20" s="173"/>
      <c r="J20" s="173"/>
    </row>
  </sheetData>
  <mergeCells count="1">
    <mergeCell ref="C2:F2"/>
  </mergeCells>
  <hyperlinks>
    <hyperlink ref="A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8"/>
  <sheetViews>
    <sheetView tabSelected="1" workbookViewId="0">
      <selection activeCell="A6" sqref="A6"/>
    </sheetView>
  </sheetViews>
  <sheetFormatPr baseColWidth="10" defaultColWidth="14.42578125" defaultRowHeight="15" customHeight="1" x14ac:dyDescent="0.25"/>
  <cols>
    <col min="1" max="1" width="48.7109375" customWidth="1"/>
    <col min="2" max="3" width="8.7109375" customWidth="1"/>
    <col min="4" max="4" width="29.28515625" customWidth="1"/>
    <col min="5" max="6" width="15" customWidth="1"/>
    <col min="7" max="10" width="14.7109375" customWidth="1"/>
    <col min="11" max="26" width="8.7109375" customWidth="1"/>
  </cols>
  <sheetData>
    <row r="1" spans="1:10" ht="14.25" customHeight="1" x14ac:dyDescent="0.25">
      <c r="A1" s="1" t="s">
        <v>6</v>
      </c>
    </row>
    <row r="2" spans="1:10" ht="14.25" customHeight="1" x14ac:dyDescent="0.3">
      <c r="A2" s="5" t="s">
        <v>7</v>
      </c>
    </row>
    <row r="3" spans="1:10" ht="22.5" x14ac:dyDescent="0.35"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2.5" x14ac:dyDescent="0.35">
      <c r="D4" s="7" t="s">
        <v>15</v>
      </c>
      <c r="E4" s="8">
        <v>35.1</v>
      </c>
      <c r="F4" s="8">
        <v>25.5</v>
      </c>
      <c r="G4" s="8">
        <v>22.7</v>
      </c>
      <c r="H4" s="8">
        <v>20.9</v>
      </c>
      <c r="I4" s="8">
        <v>25.5</v>
      </c>
      <c r="J4" s="8">
        <v>21.4</v>
      </c>
    </row>
    <row r="5" spans="1:10" ht="22.5" x14ac:dyDescent="0.35">
      <c r="D5" s="7" t="s">
        <v>16</v>
      </c>
      <c r="E5" s="8">
        <v>15.5</v>
      </c>
      <c r="F5" s="8">
        <v>9</v>
      </c>
      <c r="G5" s="8">
        <v>8.6</v>
      </c>
      <c r="H5" s="8">
        <v>8.4</v>
      </c>
      <c r="I5" s="8">
        <v>8</v>
      </c>
      <c r="J5" s="8">
        <v>8.6</v>
      </c>
    </row>
    <row r="6" spans="1:10" ht="22.5" x14ac:dyDescent="0.35">
      <c r="D6" s="7" t="s">
        <v>17</v>
      </c>
      <c r="E6" s="8"/>
      <c r="F6" s="8"/>
      <c r="G6" s="8"/>
      <c r="H6" s="8"/>
      <c r="I6" s="8"/>
      <c r="J6" s="8"/>
    </row>
    <row r="7" spans="1:10" ht="14.25" customHeight="1" x14ac:dyDescent="0.25"/>
    <row r="8" spans="1:10" ht="14.25" customHeight="1" x14ac:dyDescent="0.25"/>
    <row r="9" spans="1:10" ht="14.25" customHeight="1" x14ac:dyDescent="0.25"/>
    <row r="10" spans="1:10" ht="14.25" customHeight="1" x14ac:dyDescent="0.25"/>
    <row r="11" spans="1:10" ht="14.25" customHeight="1" x14ac:dyDescent="0.25"/>
    <row r="12" spans="1:10" ht="14.25" customHeight="1" x14ac:dyDescent="0.25"/>
    <row r="13" spans="1:10" ht="14.25" customHeight="1" x14ac:dyDescent="0.25">
      <c r="A13" s="34" t="s">
        <v>18</v>
      </c>
    </row>
    <row r="14" spans="1:10" ht="14.25" customHeight="1" x14ac:dyDescent="0.25">
      <c r="A14" s="34"/>
    </row>
    <row r="15" spans="1:10" ht="14.25" customHeight="1" x14ac:dyDescent="0.25"/>
    <row r="16" spans="1:10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hyperlinks>
    <hyperlink ref="A13" r:id="rId1"/>
  </hyperlinks>
  <pageMargins left="0.7" right="0.7" top="0.75" bottom="0.75" header="0" footer="0"/>
  <pageSetup orientation="landscape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24" sqref="A24"/>
    </sheetView>
  </sheetViews>
  <sheetFormatPr baseColWidth="10" defaultRowHeight="15" x14ac:dyDescent="0.25"/>
  <cols>
    <col min="1" max="1" width="27.7109375" customWidth="1"/>
    <col min="2" max="2" width="15.85546875" customWidth="1"/>
    <col min="3" max="3" width="19.140625" customWidth="1"/>
    <col min="4" max="4" width="20.85546875" customWidth="1"/>
    <col min="5" max="5" width="18.85546875" customWidth="1"/>
    <col min="6" max="6" width="22.28515625" customWidth="1"/>
    <col min="7" max="7" width="23.5703125" customWidth="1"/>
    <col min="8" max="8" width="22.28515625" customWidth="1"/>
  </cols>
  <sheetData>
    <row r="1" spans="1:8" ht="31.5" customHeight="1" x14ac:dyDescent="0.25">
      <c r="A1" s="230" t="s">
        <v>245</v>
      </c>
      <c r="B1" s="230"/>
      <c r="C1" s="230"/>
      <c r="D1" s="230"/>
      <c r="E1" s="230"/>
      <c r="F1" s="230"/>
      <c r="G1" s="230"/>
      <c r="H1" s="230"/>
    </row>
    <row r="2" spans="1:8" ht="49.5" customHeight="1" x14ac:dyDescent="0.25">
      <c r="A2" s="176" t="s">
        <v>246</v>
      </c>
      <c r="B2" s="176" t="s">
        <v>247</v>
      </c>
      <c r="C2" s="176" t="s">
        <v>248</v>
      </c>
      <c r="D2" s="176" t="s">
        <v>249</v>
      </c>
      <c r="E2" s="176" t="s">
        <v>250</v>
      </c>
      <c r="F2" s="176" t="s">
        <v>251</v>
      </c>
      <c r="G2" s="176" t="s">
        <v>252</v>
      </c>
      <c r="H2" s="176" t="s">
        <v>253</v>
      </c>
    </row>
    <row r="3" spans="1:8" x14ac:dyDescent="0.25">
      <c r="A3" s="89" t="s">
        <v>254</v>
      </c>
      <c r="B3" s="86">
        <v>12650</v>
      </c>
      <c r="C3" s="86"/>
      <c r="D3" s="86"/>
      <c r="E3" s="86"/>
      <c r="F3" s="86"/>
      <c r="G3" s="86"/>
      <c r="H3" s="86"/>
    </row>
    <row r="4" spans="1:8" x14ac:dyDescent="0.25">
      <c r="A4" s="89" t="s">
        <v>255</v>
      </c>
      <c r="B4" s="86">
        <v>23300</v>
      </c>
      <c r="C4" s="86"/>
      <c r="D4" s="86"/>
      <c r="E4" s="86"/>
      <c r="F4" s="86"/>
      <c r="G4" s="86"/>
      <c r="H4" s="86"/>
    </row>
    <row r="5" spans="1:8" x14ac:dyDescent="0.25">
      <c r="A5" s="89" t="s">
        <v>256</v>
      </c>
      <c r="B5" s="86">
        <v>8800</v>
      </c>
      <c r="C5" s="86"/>
      <c r="D5" s="86"/>
      <c r="E5" s="86"/>
      <c r="F5" s="86"/>
      <c r="G5" s="86"/>
      <c r="H5" s="86"/>
    </row>
    <row r="6" spans="1:8" x14ac:dyDescent="0.25">
      <c r="A6" s="89" t="s">
        <v>257</v>
      </c>
      <c r="B6" s="86">
        <v>12100</v>
      </c>
      <c r="C6" s="86"/>
      <c r="D6" s="86"/>
      <c r="E6" s="86"/>
      <c r="F6" s="86"/>
      <c r="G6" s="86"/>
      <c r="H6" s="86"/>
    </row>
    <row r="7" spans="1:8" x14ac:dyDescent="0.25">
      <c r="A7" s="89" t="s">
        <v>258</v>
      </c>
      <c r="B7" s="86">
        <v>20400</v>
      </c>
      <c r="C7" s="86"/>
      <c r="D7" s="86"/>
      <c r="E7" s="86"/>
      <c r="F7" s="86"/>
      <c r="G7" s="86"/>
      <c r="H7" s="86"/>
    </row>
    <row r="8" spans="1:8" x14ac:dyDescent="0.25">
      <c r="A8" s="89" t="s">
        <v>259</v>
      </c>
      <c r="B8" s="86">
        <v>26450</v>
      </c>
      <c r="C8" s="86"/>
      <c r="D8" s="86"/>
      <c r="E8" s="86"/>
      <c r="F8" s="86"/>
      <c r="G8" s="86"/>
      <c r="H8" s="86"/>
    </row>
    <row r="9" spans="1:8" x14ac:dyDescent="0.25">
      <c r="A9" s="89" t="s">
        <v>260</v>
      </c>
      <c r="B9" s="86">
        <v>13500</v>
      </c>
      <c r="C9" s="86"/>
      <c r="D9" s="86"/>
      <c r="E9" s="86"/>
      <c r="F9" s="86"/>
      <c r="G9" s="86"/>
      <c r="H9" s="86"/>
    </row>
    <row r="10" spans="1:8" x14ac:dyDescent="0.25">
      <c r="A10" s="89" t="s">
        <v>261</v>
      </c>
      <c r="B10" s="86">
        <v>21300</v>
      </c>
      <c r="C10" s="86"/>
      <c r="D10" s="86"/>
      <c r="E10" s="86"/>
      <c r="F10" s="86"/>
      <c r="G10" s="86"/>
      <c r="H10" s="86"/>
    </row>
    <row r="11" spans="1:8" x14ac:dyDescent="0.25">
      <c r="A11" s="89" t="s">
        <v>262</v>
      </c>
      <c r="B11" s="86">
        <v>25500</v>
      </c>
      <c r="C11" s="86"/>
      <c r="D11" s="86"/>
      <c r="E11" s="86"/>
      <c r="F11" s="86"/>
      <c r="G11" s="86"/>
      <c r="H11" s="86"/>
    </row>
    <row r="12" spans="1:8" x14ac:dyDescent="0.25">
      <c r="A12" s="89" t="s">
        <v>263</v>
      </c>
      <c r="B12" s="86">
        <v>30100</v>
      </c>
      <c r="C12" s="86"/>
      <c r="D12" s="86"/>
      <c r="E12" s="86"/>
      <c r="F12" s="86"/>
      <c r="G12" s="86"/>
      <c r="H12" s="86"/>
    </row>
    <row r="13" spans="1:8" x14ac:dyDescent="0.25">
      <c r="A13" s="89" t="s">
        <v>264</v>
      </c>
      <c r="B13" s="86">
        <v>33000</v>
      </c>
      <c r="C13" s="86"/>
      <c r="D13" s="86"/>
      <c r="E13" s="86"/>
      <c r="F13" s="86"/>
      <c r="G13" s="86"/>
      <c r="H13" s="86"/>
    </row>
    <row r="14" spans="1:8" x14ac:dyDescent="0.25">
      <c r="A14" s="175" t="s">
        <v>78</v>
      </c>
      <c r="B14" s="86">
        <f t="shared" ref="B14" si="0">SUM(B3:B13)</f>
        <v>227100</v>
      </c>
      <c r="C14" s="86"/>
      <c r="D14" s="86"/>
      <c r="E14" s="86"/>
      <c r="F14" s="86"/>
      <c r="G14" s="86"/>
      <c r="H14" s="86"/>
    </row>
    <row r="16" spans="1:8" ht="38.25" customHeight="1" x14ac:dyDescent="0.25">
      <c r="A16" s="160" t="s">
        <v>265</v>
      </c>
      <c r="B16" s="86">
        <f>MAX(F3:F13)</f>
        <v>0</v>
      </c>
    </row>
    <row r="17" spans="1:15" ht="27" customHeight="1" x14ac:dyDescent="0.25">
      <c r="A17" s="160" t="s">
        <v>266</v>
      </c>
      <c r="B17" s="86"/>
      <c r="C17" s="174"/>
      <c r="D17" s="98">
        <v>0.18</v>
      </c>
      <c r="G17" s="68">
        <v>24</v>
      </c>
      <c r="H17" s="68">
        <v>36</v>
      </c>
    </row>
    <row r="18" spans="1:15" ht="33.75" customHeight="1" x14ac:dyDescent="0.25">
      <c r="A18" s="160" t="s">
        <v>267</v>
      </c>
      <c r="B18" s="86"/>
    </row>
    <row r="19" spans="1:15" x14ac:dyDescent="0.25">
      <c r="C19" s="174"/>
      <c r="D19" s="98">
        <v>0.1</v>
      </c>
    </row>
    <row r="21" spans="1:15" x14ac:dyDescent="0.25">
      <c r="A21" s="209" t="s">
        <v>375</v>
      </c>
    </row>
    <row r="23" spans="1:15" x14ac:dyDescent="0.25">
      <c r="F23" s="141" t="s">
        <v>241</v>
      </c>
      <c r="G23" s="142"/>
      <c r="H23" s="142"/>
      <c r="I23" s="142"/>
      <c r="J23" s="142"/>
      <c r="K23" s="142"/>
      <c r="L23" s="142"/>
      <c r="M23" s="142"/>
      <c r="N23" s="142"/>
      <c r="O23" s="143"/>
    </row>
    <row r="24" spans="1:15" x14ac:dyDescent="0.25">
      <c r="F24" s="144" t="s">
        <v>242</v>
      </c>
      <c r="G24" s="59"/>
      <c r="H24" s="59"/>
      <c r="I24" s="59"/>
      <c r="J24" s="59"/>
      <c r="K24" s="59"/>
      <c r="L24" s="59"/>
      <c r="M24" s="59"/>
      <c r="N24" s="59"/>
      <c r="O24" s="145"/>
    </row>
    <row r="25" spans="1:15" x14ac:dyDescent="0.25">
      <c r="F25" s="144" t="s">
        <v>243</v>
      </c>
      <c r="G25" s="59"/>
      <c r="H25" s="59"/>
      <c r="I25" s="59"/>
      <c r="J25" s="59"/>
      <c r="K25" s="59"/>
      <c r="L25" s="59"/>
      <c r="M25" s="59"/>
      <c r="N25" s="59"/>
      <c r="O25" s="145"/>
    </row>
    <row r="26" spans="1:15" x14ac:dyDescent="0.25">
      <c r="F26" s="146" t="s">
        <v>244</v>
      </c>
      <c r="G26" s="147"/>
      <c r="H26" s="147"/>
      <c r="I26" s="147"/>
      <c r="J26" s="147"/>
      <c r="K26" s="147"/>
      <c r="L26" s="147"/>
      <c r="M26" s="147"/>
      <c r="N26" s="147"/>
      <c r="O26" s="148"/>
    </row>
  </sheetData>
  <mergeCells count="1">
    <mergeCell ref="A1:H1"/>
  </mergeCells>
  <hyperlinks>
    <hyperlink ref="A21" r:id="rId1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5" sqref="A25"/>
    </sheetView>
  </sheetViews>
  <sheetFormatPr baseColWidth="10" defaultRowHeight="15" x14ac:dyDescent="0.25"/>
  <cols>
    <col min="1" max="1" width="37.7109375" customWidth="1"/>
    <col min="2" max="2" width="20.7109375" customWidth="1"/>
    <col min="3" max="3" width="33.85546875" customWidth="1"/>
    <col min="4" max="4" width="29.42578125" customWidth="1"/>
    <col min="5" max="5" width="25.42578125" customWidth="1"/>
    <col min="6" max="6" width="27.5703125" customWidth="1"/>
  </cols>
  <sheetData>
    <row r="1" spans="1:6" ht="36" customHeight="1" x14ac:dyDescent="0.25">
      <c r="A1" s="177" t="s">
        <v>294</v>
      </c>
      <c r="C1" s="182">
        <f ca="1">TODAY()</f>
        <v>45456</v>
      </c>
      <c r="D1" s="178"/>
    </row>
    <row r="3" spans="1:6" ht="33" customHeight="1" x14ac:dyDescent="0.25">
      <c r="A3" s="179" t="s">
        <v>273</v>
      </c>
    </row>
    <row r="4" spans="1:6" ht="27" customHeight="1" x14ac:dyDescent="0.25">
      <c r="A4" s="66" t="s">
        <v>274</v>
      </c>
      <c r="B4" s="66" t="s">
        <v>275</v>
      </c>
      <c r="C4" s="66" t="s">
        <v>276</v>
      </c>
      <c r="D4" s="66" t="s">
        <v>277</v>
      </c>
      <c r="E4" s="66" t="s">
        <v>278</v>
      </c>
      <c r="F4" s="66" t="s">
        <v>279</v>
      </c>
    </row>
    <row r="5" spans="1:6" ht="15.75" x14ac:dyDescent="0.25">
      <c r="A5" s="180" t="s">
        <v>38</v>
      </c>
      <c r="B5" s="68">
        <v>1370500</v>
      </c>
      <c r="C5" s="68">
        <v>1100600</v>
      </c>
      <c r="D5" s="68">
        <v>800670</v>
      </c>
      <c r="E5" s="68">
        <f>SUM(B5:D5)</f>
        <v>3271770</v>
      </c>
      <c r="F5" s="68">
        <f>AVERAGE(B5:D5)</f>
        <v>1090590</v>
      </c>
    </row>
    <row r="6" spans="1:6" ht="15.75" x14ac:dyDescent="0.25">
      <c r="A6" s="180" t="s">
        <v>280</v>
      </c>
      <c r="B6" s="68">
        <v>650460</v>
      </c>
      <c r="C6" s="68">
        <v>550340</v>
      </c>
      <c r="D6" s="68">
        <v>300420</v>
      </c>
      <c r="E6" s="68">
        <f t="shared" ref="E6:E11" si="0">SUM(B6:D6)</f>
        <v>1501220</v>
      </c>
      <c r="F6" s="68">
        <f t="shared" ref="F6:F11" si="1">AVERAGE(B6:D6)</f>
        <v>500406.66666666669</v>
      </c>
    </row>
    <row r="7" spans="1:6" ht="15.75" x14ac:dyDescent="0.25">
      <c r="A7" s="180" t="s">
        <v>281</v>
      </c>
      <c r="B7" s="68">
        <v>200320</v>
      </c>
      <c r="C7" s="68">
        <v>290760</v>
      </c>
      <c r="D7" s="68">
        <v>50600</v>
      </c>
      <c r="E7" s="68">
        <f t="shared" si="0"/>
        <v>541680</v>
      </c>
      <c r="F7" s="68">
        <f t="shared" si="1"/>
        <v>180560</v>
      </c>
    </row>
    <row r="8" spans="1:6" ht="15.75" x14ac:dyDescent="0.25">
      <c r="A8" s="180" t="s">
        <v>282</v>
      </c>
      <c r="B8" s="68">
        <v>1100530</v>
      </c>
      <c r="C8" s="68">
        <v>1000800</v>
      </c>
      <c r="D8" s="68">
        <v>500880</v>
      </c>
      <c r="E8" s="68">
        <f t="shared" si="0"/>
        <v>2602210</v>
      </c>
      <c r="F8" s="68">
        <f t="shared" si="1"/>
        <v>867403.33333333337</v>
      </c>
    </row>
    <row r="9" spans="1:6" ht="15.75" x14ac:dyDescent="0.25">
      <c r="A9" s="180" t="s">
        <v>283</v>
      </c>
      <c r="B9" s="68">
        <v>650880</v>
      </c>
      <c r="C9" s="68">
        <v>490850</v>
      </c>
      <c r="D9" s="68">
        <v>100950</v>
      </c>
      <c r="E9" s="68">
        <f t="shared" si="0"/>
        <v>1242680</v>
      </c>
      <c r="F9" s="68">
        <f t="shared" si="1"/>
        <v>414226.66666666669</v>
      </c>
    </row>
    <row r="10" spans="1:6" ht="15.75" x14ac:dyDescent="0.25">
      <c r="A10" s="180" t="s">
        <v>284</v>
      </c>
      <c r="B10" s="68">
        <v>1210300</v>
      </c>
      <c r="C10" s="68">
        <v>1150150</v>
      </c>
      <c r="D10" s="68">
        <v>1090850</v>
      </c>
      <c r="E10" s="68">
        <f t="shared" si="0"/>
        <v>3451300</v>
      </c>
      <c r="F10" s="68">
        <f t="shared" si="1"/>
        <v>1150433.3333333333</v>
      </c>
    </row>
    <row r="11" spans="1:6" ht="15.75" x14ac:dyDescent="0.25">
      <c r="A11" s="180" t="s">
        <v>46</v>
      </c>
      <c r="B11" s="68">
        <v>1120890</v>
      </c>
      <c r="C11" s="68">
        <v>900740</v>
      </c>
      <c r="D11" s="68">
        <v>600980</v>
      </c>
      <c r="E11" s="68">
        <f t="shared" si="0"/>
        <v>2622610</v>
      </c>
      <c r="F11" s="68">
        <f t="shared" si="1"/>
        <v>874203.33333333337</v>
      </c>
    </row>
    <row r="13" spans="1:6" ht="15.75" x14ac:dyDescent="0.25">
      <c r="A13" s="45" t="s">
        <v>285</v>
      </c>
      <c r="B13" s="49"/>
      <c r="C13" s="49"/>
      <c r="D13" s="49"/>
    </row>
    <row r="14" spans="1:6" ht="15.75" x14ac:dyDescent="0.25">
      <c r="A14" s="45" t="s">
        <v>92</v>
      </c>
      <c r="B14" s="49"/>
      <c r="C14" s="49"/>
      <c r="D14" s="49"/>
    </row>
    <row r="15" spans="1:6" ht="15.75" x14ac:dyDescent="0.25">
      <c r="A15" s="45" t="s">
        <v>286</v>
      </c>
      <c r="B15" s="49"/>
      <c r="C15" s="49"/>
      <c r="D15" s="49"/>
    </row>
    <row r="16" spans="1:6" ht="15.75" x14ac:dyDescent="0.25">
      <c r="A16" s="45" t="s">
        <v>287</v>
      </c>
      <c r="B16" s="49"/>
      <c r="C16" s="49"/>
      <c r="D16" s="49"/>
    </row>
    <row r="18" spans="1:12" ht="24" customHeight="1" x14ac:dyDescent="0.25">
      <c r="A18" s="181" t="s">
        <v>288</v>
      </c>
      <c r="B18" s="49"/>
      <c r="C18" s="66" t="s">
        <v>291</v>
      </c>
      <c r="D18" s="49"/>
    </row>
    <row r="19" spans="1:12" ht="24" customHeight="1" x14ac:dyDescent="0.25">
      <c r="A19" s="181" t="s">
        <v>289</v>
      </c>
      <c r="B19" s="49"/>
      <c r="C19" s="66" t="s">
        <v>292</v>
      </c>
      <c r="D19" s="49"/>
    </row>
    <row r="20" spans="1:12" ht="24" customHeight="1" x14ac:dyDescent="0.25">
      <c r="A20" s="181" t="s">
        <v>290</v>
      </c>
      <c r="B20" s="49"/>
      <c r="C20" s="66" t="s">
        <v>293</v>
      </c>
      <c r="D20" s="49"/>
    </row>
    <row r="22" spans="1:12" x14ac:dyDescent="0.25">
      <c r="A22" s="209" t="s">
        <v>376</v>
      </c>
    </row>
    <row r="25" spans="1:12" x14ac:dyDescent="0.25">
      <c r="B25" s="141" t="s">
        <v>268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3"/>
    </row>
    <row r="26" spans="1:12" x14ac:dyDescent="0.25">
      <c r="B26" s="144" t="s">
        <v>269</v>
      </c>
      <c r="C26" s="59"/>
      <c r="D26" s="59"/>
      <c r="E26" s="59"/>
      <c r="F26" s="59"/>
      <c r="G26" s="59"/>
      <c r="H26" s="59"/>
      <c r="I26" s="59"/>
      <c r="J26" s="59"/>
      <c r="K26" s="59"/>
      <c r="L26" s="145"/>
    </row>
    <row r="27" spans="1:12" x14ac:dyDescent="0.25">
      <c r="B27" s="144" t="s">
        <v>270</v>
      </c>
      <c r="C27" s="59"/>
      <c r="D27" s="59"/>
      <c r="E27" s="59"/>
      <c r="F27" s="59"/>
      <c r="G27" s="59"/>
      <c r="H27" s="59"/>
      <c r="I27" s="59"/>
      <c r="J27" s="59"/>
      <c r="K27" s="59"/>
      <c r="L27" s="145"/>
    </row>
    <row r="28" spans="1:12" x14ac:dyDescent="0.25">
      <c r="B28" s="144" t="s">
        <v>271</v>
      </c>
      <c r="C28" s="59"/>
      <c r="D28" s="59"/>
      <c r="E28" s="59"/>
      <c r="F28" s="59"/>
      <c r="G28" s="59"/>
      <c r="H28" s="59"/>
      <c r="I28" s="59"/>
      <c r="J28" s="59"/>
      <c r="K28" s="59"/>
      <c r="L28" s="145"/>
    </row>
    <row r="29" spans="1:12" x14ac:dyDescent="0.25">
      <c r="B29" s="146" t="s">
        <v>272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8"/>
    </row>
  </sheetData>
  <hyperlinks>
    <hyperlink ref="A22" r:id="rId1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workbookViewId="0">
      <selection activeCell="A23" sqref="A23"/>
    </sheetView>
  </sheetViews>
  <sheetFormatPr baseColWidth="10" defaultRowHeight="15" x14ac:dyDescent="0.25"/>
  <cols>
    <col min="1" max="1" width="16.7109375" customWidth="1"/>
    <col min="2" max="2" width="27.7109375" customWidth="1"/>
    <col min="3" max="3" width="24.7109375" customWidth="1"/>
    <col min="4" max="4" width="33.140625" customWidth="1"/>
    <col min="5" max="5" width="24.7109375" customWidth="1"/>
    <col min="6" max="6" width="21.42578125" customWidth="1"/>
    <col min="7" max="7" width="19.7109375" customWidth="1"/>
  </cols>
  <sheetData>
    <row r="1" spans="1:7" ht="25.5" customHeight="1" x14ac:dyDescent="0.25">
      <c r="C1" s="231" t="s">
        <v>300</v>
      </c>
      <c r="D1" s="232"/>
    </row>
    <row r="2" spans="1:7" ht="32.25" customHeight="1" x14ac:dyDescent="0.25">
      <c r="A2" s="190" t="s">
        <v>324</v>
      </c>
      <c r="B2" s="190" t="s">
        <v>201</v>
      </c>
      <c r="C2" s="190" t="s">
        <v>301</v>
      </c>
      <c r="D2" s="190" t="s">
        <v>302</v>
      </c>
      <c r="E2" s="190" t="s">
        <v>303</v>
      </c>
      <c r="F2" s="190" t="s">
        <v>304</v>
      </c>
      <c r="G2" s="191" t="s">
        <v>305</v>
      </c>
    </row>
    <row r="3" spans="1:7" ht="24" customHeight="1" x14ac:dyDescent="0.25">
      <c r="A3" s="184">
        <v>25</v>
      </c>
      <c r="B3" s="66" t="s">
        <v>306</v>
      </c>
      <c r="C3" s="184" t="s">
        <v>313</v>
      </c>
      <c r="D3" s="184" t="s">
        <v>316</v>
      </c>
      <c r="E3" s="185">
        <v>4500</v>
      </c>
      <c r="F3" s="184" t="s">
        <v>320</v>
      </c>
      <c r="G3" s="184">
        <v>3</v>
      </c>
    </row>
    <row r="4" spans="1:7" ht="24" customHeight="1" x14ac:dyDescent="0.25">
      <c r="A4" s="184">
        <v>26</v>
      </c>
      <c r="B4" s="66" t="s">
        <v>307</v>
      </c>
      <c r="C4" s="184" t="s">
        <v>314</v>
      </c>
      <c r="D4" s="184" t="s">
        <v>317</v>
      </c>
      <c r="E4" s="185">
        <v>1800</v>
      </c>
      <c r="F4" s="184" t="s">
        <v>321</v>
      </c>
      <c r="G4" s="184">
        <v>2</v>
      </c>
    </row>
    <row r="5" spans="1:7" ht="24" customHeight="1" x14ac:dyDescent="0.25">
      <c r="A5" s="184">
        <v>27</v>
      </c>
      <c r="B5" s="66" t="s">
        <v>308</v>
      </c>
      <c r="C5" s="184" t="s">
        <v>313</v>
      </c>
      <c r="D5" s="184" t="s">
        <v>318</v>
      </c>
      <c r="E5" s="185">
        <v>2750</v>
      </c>
      <c r="F5" s="184" t="s">
        <v>322</v>
      </c>
      <c r="G5" s="184"/>
    </row>
    <row r="6" spans="1:7" ht="24" customHeight="1" x14ac:dyDescent="0.25">
      <c r="A6" s="184">
        <v>28</v>
      </c>
      <c r="B6" s="66" t="s">
        <v>309</v>
      </c>
      <c r="C6" s="184" t="s">
        <v>315</v>
      </c>
      <c r="D6" s="184" t="s">
        <v>316</v>
      </c>
      <c r="E6" s="185">
        <v>4000</v>
      </c>
      <c r="F6" s="184" t="s">
        <v>323</v>
      </c>
      <c r="G6" s="184"/>
    </row>
    <row r="7" spans="1:7" ht="24" customHeight="1" x14ac:dyDescent="0.25">
      <c r="A7" s="184">
        <v>29</v>
      </c>
      <c r="B7" s="66" t="s">
        <v>310</v>
      </c>
      <c r="C7" s="184" t="s">
        <v>314</v>
      </c>
      <c r="D7" s="184" t="s">
        <v>319</v>
      </c>
      <c r="E7" s="185">
        <v>980</v>
      </c>
      <c r="F7" s="184" t="s">
        <v>320</v>
      </c>
      <c r="G7" s="184">
        <v>1</v>
      </c>
    </row>
    <row r="8" spans="1:7" ht="24" customHeight="1" x14ac:dyDescent="0.25">
      <c r="A8" s="184">
        <v>30</v>
      </c>
      <c r="B8" s="66" t="s">
        <v>311</v>
      </c>
      <c r="C8" s="184" t="s">
        <v>313</v>
      </c>
      <c r="D8" s="184" t="s">
        <v>317</v>
      </c>
      <c r="E8" s="185">
        <v>1700</v>
      </c>
      <c r="F8" s="184" t="s">
        <v>323</v>
      </c>
      <c r="G8" s="184"/>
    </row>
    <row r="9" spans="1:7" ht="24" customHeight="1" x14ac:dyDescent="0.25">
      <c r="A9" s="184">
        <v>31</v>
      </c>
      <c r="B9" s="66" t="s">
        <v>312</v>
      </c>
      <c r="C9" s="184" t="s">
        <v>315</v>
      </c>
      <c r="D9" s="184" t="s">
        <v>319</v>
      </c>
      <c r="E9" s="185">
        <v>780</v>
      </c>
      <c r="F9" s="184" t="s">
        <v>320</v>
      </c>
      <c r="G9" s="184">
        <v>4</v>
      </c>
    </row>
    <row r="10" spans="1:7" ht="24" customHeight="1" x14ac:dyDescent="0.25">
      <c r="B10" s="183"/>
    </row>
    <row r="13" spans="1:7" ht="30" customHeight="1" x14ac:dyDescent="0.25">
      <c r="B13" s="186" t="s">
        <v>325</v>
      </c>
      <c r="C13" s="188"/>
    </row>
    <row r="14" spans="1:7" ht="30" customHeight="1" x14ac:dyDescent="0.25">
      <c r="B14" s="186" t="s">
        <v>326</v>
      </c>
      <c r="C14" s="188"/>
    </row>
    <row r="15" spans="1:7" ht="30" customHeight="1" x14ac:dyDescent="0.25">
      <c r="B15" s="186" t="s">
        <v>327</v>
      </c>
      <c r="C15" s="188"/>
    </row>
    <row r="16" spans="1:7" ht="30" customHeight="1" x14ac:dyDescent="0.25">
      <c r="B16" s="186" t="s">
        <v>328</v>
      </c>
      <c r="C16" s="188"/>
    </row>
    <row r="17" spans="1:10" ht="30" customHeight="1" x14ac:dyDescent="0.25">
      <c r="B17" s="186" t="s">
        <v>329</v>
      </c>
      <c r="C17" s="188"/>
    </row>
    <row r="18" spans="1:10" ht="30" customHeight="1" x14ac:dyDescent="0.25">
      <c r="B18" s="186" t="s">
        <v>330</v>
      </c>
      <c r="C18" s="189"/>
    </row>
    <row r="20" spans="1:10" x14ac:dyDescent="0.25">
      <c r="A20" s="34" t="s">
        <v>377</v>
      </c>
    </row>
    <row r="28" spans="1:10" x14ac:dyDescent="0.25">
      <c r="C28" s="141" t="s">
        <v>295</v>
      </c>
      <c r="D28" s="142"/>
      <c r="E28" s="142"/>
      <c r="F28" s="142"/>
      <c r="G28" s="142"/>
      <c r="H28" s="142"/>
      <c r="I28" s="142"/>
      <c r="J28" s="143"/>
    </row>
    <row r="29" spans="1:10" x14ac:dyDescent="0.25">
      <c r="C29" s="144" t="s">
        <v>296</v>
      </c>
      <c r="D29" s="59"/>
      <c r="E29" s="59"/>
      <c r="F29" s="59"/>
      <c r="G29" s="59"/>
      <c r="H29" s="59"/>
      <c r="I29" s="59"/>
      <c r="J29" s="145"/>
    </row>
    <row r="30" spans="1:10" x14ac:dyDescent="0.25">
      <c r="C30" s="144" t="s">
        <v>297</v>
      </c>
      <c r="D30" s="59"/>
      <c r="E30" s="59"/>
      <c r="F30" s="59"/>
      <c r="G30" s="59"/>
      <c r="H30" s="59"/>
      <c r="I30" s="59"/>
      <c r="J30" s="145"/>
    </row>
    <row r="31" spans="1:10" x14ac:dyDescent="0.25">
      <c r="C31" s="144" t="s">
        <v>298</v>
      </c>
      <c r="D31" s="59"/>
      <c r="E31" s="59"/>
      <c r="F31" s="59"/>
      <c r="G31" s="59"/>
      <c r="H31" s="59"/>
      <c r="I31" s="59"/>
      <c r="J31" s="145"/>
    </row>
    <row r="32" spans="1:10" x14ac:dyDescent="0.25">
      <c r="C32" s="146" t="s">
        <v>299</v>
      </c>
      <c r="D32" s="147"/>
      <c r="E32" s="147"/>
      <c r="F32" s="147"/>
      <c r="G32" s="147"/>
      <c r="H32" s="147"/>
      <c r="I32" s="147"/>
      <c r="J32" s="148"/>
    </row>
  </sheetData>
  <mergeCells count="1">
    <mergeCell ref="C1:D1"/>
  </mergeCells>
  <hyperlinks>
    <hyperlink ref="A20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"/>
  <sheetViews>
    <sheetView workbookViewId="0">
      <selection activeCell="F22" sqref="F22"/>
    </sheetView>
  </sheetViews>
  <sheetFormatPr baseColWidth="10" defaultRowHeight="15" x14ac:dyDescent="0.25"/>
  <cols>
    <col min="2" max="2" width="21" customWidth="1"/>
    <col min="3" max="3" width="11.42578125" customWidth="1"/>
    <col min="8" max="8" width="17.5703125" customWidth="1"/>
    <col min="9" max="9" width="11.85546875" bestFit="1" customWidth="1"/>
  </cols>
  <sheetData>
    <row r="2" spans="2:9" ht="21" x14ac:dyDescent="0.25">
      <c r="B2" s="233" t="s">
        <v>332</v>
      </c>
      <c r="C2" s="234"/>
      <c r="D2" s="235"/>
    </row>
    <row r="3" spans="2:9" ht="33.75" customHeight="1" x14ac:dyDescent="0.25">
      <c r="B3" s="196" t="s">
        <v>333</v>
      </c>
      <c r="C3" s="236" t="s">
        <v>334</v>
      </c>
      <c r="D3" s="236"/>
    </row>
    <row r="4" spans="2:9" ht="15.75" customHeight="1" x14ac:dyDescent="0.25">
      <c r="B4" s="197">
        <v>8</v>
      </c>
      <c r="C4" s="237" t="s">
        <v>335</v>
      </c>
      <c r="D4" s="237"/>
      <c r="F4" s="239" t="s">
        <v>338</v>
      </c>
      <c r="G4" s="239"/>
      <c r="H4" s="239"/>
      <c r="I4" s="187"/>
    </row>
    <row r="5" spans="2:9" ht="15.75" customHeight="1" x14ac:dyDescent="0.25">
      <c r="B5" s="197">
        <v>12</v>
      </c>
      <c r="C5" s="237" t="s">
        <v>336</v>
      </c>
      <c r="D5" s="237"/>
      <c r="F5" s="239" t="s">
        <v>339</v>
      </c>
      <c r="G5" s="239"/>
      <c r="H5" s="239"/>
      <c r="I5" s="187"/>
    </row>
    <row r="6" spans="2:9" ht="15.75" customHeight="1" x14ac:dyDescent="0.25">
      <c r="B6" s="197">
        <v>9</v>
      </c>
      <c r="C6" s="237" t="s">
        <v>337</v>
      </c>
      <c r="D6" s="237"/>
      <c r="F6" s="239" t="s">
        <v>340</v>
      </c>
      <c r="G6" s="239"/>
      <c r="H6" s="239"/>
      <c r="I6" s="187"/>
    </row>
    <row r="7" spans="2:9" ht="15.75" customHeight="1" x14ac:dyDescent="0.25">
      <c r="B7" s="197">
        <v>11</v>
      </c>
      <c r="C7" s="237" t="s">
        <v>337</v>
      </c>
      <c r="D7" s="237"/>
      <c r="F7" s="239" t="s">
        <v>341</v>
      </c>
      <c r="G7" s="239"/>
      <c r="H7" s="239"/>
      <c r="I7" s="187"/>
    </row>
    <row r="8" spans="2:9" ht="15.75" customHeight="1" x14ac:dyDescent="0.25">
      <c r="B8" s="197">
        <v>7</v>
      </c>
      <c r="C8" s="238" t="s">
        <v>335</v>
      </c>
      <c r="D8" s="238"/>
      <c r="F8" s="239" t="s">
        <v>342</v>
      </c>
      <c r="G8" s="239"/>
      <c r="H8" s="239"/>
      <c r="I8" s="187"/>
    </row>
    <row r="9" spans="2:9" ht="15.75" customHeight="1" x14ac:dyDescent="0.25">
      <c r="B9" s="197">
        <v>12</v>
      </c>
      <c r="C9" s="237" t="s">
        <v>337</v>
      </c>
      <c r="D9" s="237"/>
      <c r="F9" s="239" t="s">
        <v>343</v>
      </c>
      <c r="G9" s="239"/>
      <c r="H9" s="239"/>
      <c r="I9" s="187"/>
    </row>
    <row r="10" spans="2:9" ht="15.75" customHeight="1" x14ac:dyDescent="0.25">
      <c r="B10" s="197">
        <v>11</v>
      </c>
      <c r="C10" s="237" t="s">
        <v>337</v>
      </c>
      <c r="D10" s="237"/>
      <c r="F10" s="198"/>
      <c r="G10" s="198"/>
      <c r="H10" s="198"/>
    </row>
    <row r="11" spans="2:9" ht="15.75" customHeight="1" x14ac:dyDescent="0.25">
      <c r="B11" s="197">
        <v>9</v>
      </c>
      <c r="C11" s="237" t="s">
        <v>337</v>
      </c>
      <c r="D11" s="237"/>
      <c r="F11" s="242" t="s">
        <v>344</v>
      </c>
      <c r="G11" s="242"/>
      <c r="H11" s="242"/>
      <c r="I11" s="187"/>
    </row>
    <row r="12" spans="2:9" ht="15.75" customHeight="1" x14ac:dyDescent="0.25">
      <c r="B12" s="197">
        <v>5</v>
      </c>
      <c r="C12" s="237" t="s">
        <v>335</v>
      </c>
      <c r="D12" s="237"/>
      <c r="F12" s="242" t="s">
        <v>345</v>
      </c>
      <c r="G12" s="242"/>
      <c r="H12" s="242"/>
      <c r="I12" s="187"/>
    </row>
    <row r="13" spans="2:9" ht="15.75" x14ac:dyDescent="0.25">
      <c r="B13" s="197">
        <v>12</v>
      </c>
      <c r="C13" s="240" t="s">
        <v>337</v>
      </c>
      <c r="D13" s="241"/>
      <c r="F13" s="239" t="s">
        <v>346</v>
      </c>
      <c r="G13" s="239"/>
      <c r="H13" s="239"/>
      <c r="I13" s="187"/>
    </row>
    <row r="14" spans="2:9" ht="15.75" x14ac:dyDescent="0.25">
      <c r="B14" s="197">
        <v>12</v>
      </c>
      <c r="C14" s="240" t="s">
        <v>336</v>
      </c>
      <c r="D14" s="241"/>
    </row>
    <row r="15" spans="2:9" ht="15.75" x14ac:dyDescent="0.25">
      <c r="B15" s="197">
        <v>10</v>
      </c>
      <c r="C15" s="240" t="s">
        <v>335</v>
      </c>
      <c r="D15" s="241"/>
    </row>
    <row r="16" spans="2:9" ht="15.75" x14ac:dyDescent="0.25">
      <c r="B16" s="197">
        <v>8</v>
      </c>
      <c r="C16" s="240" t="s">
        <v>337</v>
      </c>
      <c r="D16" s="241"/>
      <c r="F16" s="34" t="s">
        <v>378</v>
      </c>
    </row>
    <row r="17" spans="2:18" ht="15.75" x14ac:dyDescent="0.25">
      <c r="B17" s="197">
        <v>12</v>
      </c>
      <c r="C17" s="240" t="s">
        <v>335</v>
      </c>
      <c r="D17" s="241"/>
    </row>
    <row r="18" spans="2:18" ht="15.75" x14ac:dyDescent="0.25">
      <c r="B18" s="197">
        <v>8</v>
      </c>
      <c r="C18" s="240" t="s">
        <v>335</v>
      </c>
      <c r="D18" s="241"/>
    </row>
    <row r="19" spans="2:18" ht="15.75" x14ac:dyDescent="0.25">
      <c r="B19" s="197">
        <v>10</v>
      </c>
      <c r="C19" s="240" t="s">
        <v>337</v>
      </c>
      <c r="D19" s="241"/>
    </row>
    <row r="20" spans="2:18" ht="15.75" x14ac:dyDescent="0.25">
      <c r="B20" s="197">
        <v>7</v>
      </c>
      <c r="C20" s="240" t="s">
        <v>336</v>
      </c>
      <c r="D20" s="241"/>
    </row>
    <row r="21" spans="2:18" ht="15.75" x14ac:dyDescent="0.25">
      <c r="B21" s="197">
        <v>12</v>
      </c>
      <c r="C21" s="240" t="s">
        <v>336</v>
      </c>
      <c r="D21" s="241"/>
    </row>
    <row r="22" spans="2:18" ht="15.75" x14ac:dyDescent="0.25">
      <c r="B22" s="197">
        <v>12</v>
      </c>
      <c r="C22" s="240" t="s">
        <v>336</v>
      </c>
      <c r="D22" s="241"/>
    </row>
    <row r="23" spans="2:18" ht="15.75" x14ac:dyDescent="0.25">
      <c r="B23" s="197">
        <v>6</v>
      </c>
      <c r="C23" s="240" t="s">
        <v>337</v>
      </c>
      <c r="D23" s="241"/>
    </row>
    <row r="24" spans="2:18" ht="15.75" x14ac:dyDescent="0.25">
      <c r="B24" s="197">
        <v>5</v>
      </c>
      <c r="C24" s="240" t="s">
        <v>335</v>
      </c>
      <c r="D24" s="241"/>
    </row>
    <row r="25" spans="2:18" ht="15.75" x14ac:dyDescent="0.25">
      <c r="B25" s="197">
        <v>10</v>
      </c>
      <c r="C25" s="240" t="s">
        <v>337</v>
      </c>
      <c r="D25" s="241"/>
    </row>
    <row r="26" spans="2:18" ht="15.75" x14ac:dyDescent="0.25">
      <c r="B26" s="197">
        <v>5</v>
      </c>
      <c r="C26" s="240" t="s">
        <v>337</v>
      </c>
      <c r="D26" s="241"/>
    </row>
    <row r="27" spans="2:18" ht="15.75" x14ac:dyDescent="0.25">
      <c r="B27" s="197">
        <v>12</v>
      </c>
      <c r="C27" s="240" t="s">
        <v>335</v>
      </c>
      <c r="D27" s="241"/>
    </row>
    <row r="28" spans="2:18" ht="15.75" x14ac:dyDescent="0.25">
      <c r="B28" s="200">
        <v>11</v>
      </c>
      <c r="C28" s="240" t="s">
        <v>337</v>
      </c>
      <c r="D28" s="241"/>
    </row>
    <row r="29" spans="2:18" ht="15.75" x14ac:dyDescent="0.25">
      <c r="B29" s="200">
        <v>12</v>
      </c>
      <c r="C29" s="240" t="s">
        <v>335</v>
      </c>
      <c r="D29" s="241"/>
    </row>
    <row r="30" spans="2:18" ht="18.75" x14ac:dyDescent="0.3">
      <c r="B30" s="200">
        <v>12</v>
      </c>
      <c r="C30" s="240" t="s">
        <v>335</v>
      </c>
      <c r="D30" s="241"/>
      <c r="I30" s="193" t="s">
        <v>331</v>
      </c>
      <c r="J30" s="194"/>
      <c r="K30" s="194"/>
      <c r="L30" s="194"/>
      <c r="M30" s="194"/>
      <c r="N30" s="194"/>
      <c r="O30" s="194"/>
      <c r="P30" s="195"/>
      <c r="Q30" s="192"/>
      <c r="R30" s="96"/>
    </row>
    <row r="31" spans="2:18" ht="15.75" x14ac:dyDescent="0.25">
      <c r="B31" s="200">
        <v>5</v>
      </c>
      <c r="C31" s="240" t="s">
        <v>337</v>
      </c>
      <c r="D31" s="241"/>
    </row>
    <row r="32" spans="2:18" ht="15.75" x14ac:dyDescent="0.25">
      <c r="B32" s="201"/>
    </row>
    <row r="33" spans="2:2" ht="15.75" x14ac:dyDescent="0.25">
      <c r="B33" s="201"/>
    </row>
  </sheetData>
  <mergeCells count="39">
    <mergeCell ref="C29:D29"/>
    <mergeCell ref="C26:D26"/>
    <mergeCell ref="C28:D28"/>
    <mergeCell ref="C17:D17"/>
    <mergeCell ref="C18:D18"/>
    <mergeCell ref="C24:D24"/>
    <mergeCell ref="C27:D27"/>
    <mergeCell ref="F9:H9"/>
    <mergeCell ref="C31:D31"/>
    <mergeCell ref="C20:D20"/>
    <mergeCell ref="C21:D21"/>
    <mergeCell ref="C22:D22"/>
    <mergeCell ref="F11:H11"/>
    <mergeCell ref="F12:H12"/>
    <mergeCell ref="C13:D13"/>
    <mergeCell ref="C16:D16"/>
    <mergeCell ref="C14:D14"/>
    <mergeCell ref="C15:D15"/>
    <mergeCell ref="F13:H13"/>
    <mergeCell ref="C30:D30"/>
    <mergeCell ref="C19:D19"/>
    <mergeCell ref="C23:D23"/>
    <mergeCell ref="C25:D25"/>
    <mergeCell ref="F4:H4"/>
    <mergeCell ref="F5:H5"/>
    <mergeCell ref="F6:H6"/>
    <mergeCell ref="F7:H7"/>
    <mergeCell ref="F8:H8"/>
    <mergeCell ref="B2:D2"/>
    <mergeCell ref="C3:D3"/>
    <mergeCell ref="C4:D4"/>
    <mergeCell ref="C8:D8"/>
    <mergeCell ref="C12:D12"/>
    <mergeCell ref="C5:D5"/>
    <mergeCell ref="C6:D6"/>
    <mergeCell ref="C7:D7"/>
    <mergeCell ref="C9:D9"/>
    <mergeCell ref="C10:D10"/>
    <mergeCell ref="C11:D11"/>
  </mergeCells>
  <hyperlinks>
    <hyperlink ref="F1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workbookViewId="0">
      <selection activeCell="F19" sqref="F19"/>
    </sheetView>
  </sheetViews>
  <sheetFormatPr baseColWidth="10" defaultRowHeight="15" x14ac:dyDescent="0.25"/>
  <cols>
    <col min="2" max="2" width="29.28515625" customWidth="1"/>
    <col min="3" max="5" width="15.7109375" customWidth="1"/>
    <col min="6" max="6" width="20.7109375" customWidth="1"/>
  </cols>
  <sheetData>
    <row r="2" spans="2:6" ht="45" customHeight="1" x14ac:dyDescent="0.25">
      <c r="B2" s="243" t="s">
        <v>348</v>
      </c>
      <c r="C2" s="243"/>
      <c r="D2" s="243"/>
      <c r="E2" s="243"/>
      <c r="F2" s="243"/>
    </row>
    <row r="3" spans="2:6" ht="18.75" x14ac:dyDescent="0.25">
      <c r="B3" s="206" t="s">
        <v>349</v>
      </c>
      <c r="C3" s="206" t="s">
        <v>202</v>
      </c>
      <c r="D3" s="206" t="s">
        <v>350</v>
      </c>
      <c r="E3" s="206" t="s">
        <v>204</v>
      </c>
      <c r="F3" s="206" t="s">
        <v>205</v>
      </c>
    </row>
    <row r="4" spans="2:6" ht="15.75" x14ac:dyDescent="0.25">
      <c r="B4" s="186" t="s">
        <v>206</v>
      </c>
      <c r="C4" s="186">
        <v>7</v>
      </c>
      <c r="D4" s="199">
        <v>8</v>
      </c>
      <c r="E4" s="199">
        <v>9</v>
      </c>
      <c r="F4" s="187"/>
    </row>
    <row r="5" spans="2:6" ht="15.75" x14ac:dyDescent="0.25">
      <c r="B5" s="186" t="s">
        <v>208</v>
      </c>
      <c r="C5" s="186">
        <v>7</v>
      </c>
      <c r="D5" s="199">
        <v>6</v>
      </c>
      <c r="E5" s="199">
        <v>5</v>
      </c>
      <c r="F5" s="187"/>
    </row>
    <row r="6" spans="2:6" ht="15.75" x14ac:dyDescent="0.25">
      <c r="B6" s="186" t="s">
        <v>351</v>
      </c>
      <c r="C6" s="186">
        <v>5</v>
      </c>
      <c r="D6" s="199">
        <v>4</v>
      </c>
      <c r="E6" s="199">
        <v>2</v>
      </c>
      <c r="F6" s="187"/>
    </row>
    <row r="7" spans="2:6" ht="15.75" x14ac:dyDescent="0.25">
      <c r="B7" s="186" t="s">
        <v>352</v>
      </c>
      <c r="C7" s="186"/>
      <c r="D7" s="199"/>
      <c r="E7" s="199"/>
      <c r="F7" s="187"/>
    </row>
    <row r="8" spans="2:6" ht="15.75" x14ac:dyDescent="0.25">
      <c r="B8" s="186" t="s">
        <v>353</v>
      </c>
      <c r="C8" s="186">
        <v>10</v>
      </c>
      <c r="D8" s="199">
        <v>9</v>
      </c>
      <c r="E8" s="199">
        <v>8</v>
      </c>
      <c r="F8" s="187"/>
    </row>
    <row r="9" spans="2:6" ht="15.75" x14ac:dyDescent="0.25">
      <c r="B9" s="186" t="s">
        <v>354</v>
      </c>
      <c r="C9" s="186">
        <v>7</v>
      </c>
      <c r="D9" s="199">
        <v>7</v>
      </c>
      <c r="E9" s="199">
        <v>7</v>
      </c>
      <c r="F9" s="187"/>
    </row>
    <row r="10" spans="2:6" ht="15.75" x14ac:dyDescent="0.25">
      <c r="B10" s="186" t="s">
        <v>355</v>
      </c>
      <c r="C10" s="186">
        <v>4</v>
      </c>
      <c r="D10" s="199">
        <v>5</v>
      </c>
      <c r="E10" s="199">
        <v>3</v>
      </c>
      <c r="F10" s="187"/>
    </row>
    <row r="11" spans="2:6" ht="15.75" x14ac:dyDescent="0.25">
      <c r="B11" s="186" t="s">
        <v>356</v>
      </c>
      <c r="C11" s="186">
        <v>7</v>
      </c>
      <c r="D11" s="199">
        <v>8</v>
      </c>
      <c r="E11" s="199">
        <v>6</v>
      </c>
      <c r="F11" s="187"/>
    </row>
    <row r="12" spans="2:6" ht="15.75" x14ac:dyDescent="0.25">
      <c r="B12" s="186" t="s">
        <v>357</v>
      </c>
      <c r="C12" s="186"/>
      <c r="D12" s="199"/>
      <c r="E12" s="199"/>
      <c r="F12" s="187"/>
    </row>
    <row r="13" spans="2:6" ht="15.75" x14ac:dyDescent="0.25">
      <c r="B13" s="186" t="s">
        <v>358</v>
      </c>
      <c r="C13" s="186">
        <v>10</v>
      </c>
      <c r="D13" s="199">
        <v>9</v>
      </c>
      <c r="E13" s="199">
        <v>9.5</v>
      </c>
      <c r="F13" s="187"/>
    </row>
    <row r="14" spans="2:6" ht="15.75" x14ac:dyDescent="0.25">
      <c r="B14" s="205"/>
    </row>
    <row r="15" spans="2:6" x14ac:dyDescent="0.25">
      <c r="B15" s="204"/>
    </row>
    <row r="16" spans="2:6" ht="31.5" x14ac:dyDescent="0.25">
      <c r="B16" s="204"/>
      <c r="C16" s="186" t="s">
        <v>359</v>
      </c>
      <c r="D16" s="188"/>
    </row>
    <row r="17" spans="2:14" ht="47.25" x14ac:dyDescent="0.25">
      <c r="C17" s="186" t="s">
        <v>360</v>
      </c>
      <c r="D17" s="188"/>
    </row>
    <row r="18" spans="2:14" ht="47.25" x14ac:dyDescent="0.25">
      <c r="C18" s="186" t="s">
        <v>361</v>
      </c>
      <c r="D18" s="188"/>
    </row>
    <row r="19" spans="2:14" ht="47.25" x14ac:dyDescent="0.25">
      <c r="C19" s="186" t="s">
        <v>362</v>
      </c>
      <c r="D19" s="188"/>
    </row>
    <row r="21" spans="2:14" x14ac:dyDescent="0.25">
      <c r="B21" s="34" t="s">
        <v>379</v>
      </c>
    </row>
    <row r="31" spans="2:14" ht="15.75" x14ac:dyDescent="0.25">
      <c r="C31" s="202" t="s">
        <v>347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96"/>
    </row>
  </sheetData>
  <mergeCells count="1">
    <mergeCell ref="B2:F2"/>
  </mergeCells>
  <hyperlinks>
    <hyperlink ref="B2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"/>
  <sheetViews>
    <sheetView workbookViewId="0">
      <selection activeCell="F4" sqref="F4"/>
    </sheetView>
  </sheetViews>
  <sheetFormatPr baseColWidth="10" defaultColWidth="14.42578125" defaultRowHeight="15" customHeight="1" x14ac:dyDescent="0.25"/>
  <cols>
    <col min="1" max="1" width="57.7109375" customWidth="1"/>
    <col min="5" max="5" width="23.28515625" customWidth="1"/>
    <col min="6" max="6" width="16.7109375" customWidth="1"/>
  </cols>
  <sheetData>
    <row r="1" spans="1:6" x14ac:dyDescent="0.25">
      <c r="A1" s="9" t="s">
        <v>19</v>
      </c>
    </row>
    <row r="2" spans="1:6" x14ac:dyDescent="0.25">
      <c r="A2" s="10" t="s">
        <v>20</v>
      </c>
    </row>
    <row r="3" spans="1:6" ht="17.25" x14ac:dyDescent="0.3">
      <c r="C3" s="11" t="s">
        <v>21</v>
      </c>
      <c r="D3" s="11" t="s">
        <v>22</v>
      </c>
      <c r="E3" s="11" t="s">
        <v>23</v>
      </c>
      <c r="F3" s="11" t="s">
        <v>24</v>
      </c>
    </row>
    <row r="4" spans="1:6" ht="21" x14ac:dyDescent="0.35">
      <c r="C4" s="12">
        <v>2</v>
      </c>
      <c r="D4" s="13" t="s">
        <v>25</v>
      </c>
      <c r="E4" s="12">
        <v>5</v>
      </c>
      <c r="F4" s="12"/>
    </row>
    <row r="5" spans="1:6" ht="21" x14ac:dyDescent="0.35">
      <c r="C5" s="12">
        <v>7</v>
      </c>
      <c r="D5" s="13" t="s">
        <v>26</v>
      </c>
      <c r="E5" s="12">
        <v>12</v>
      </c>
      <c r="F5" s="12"/>
    </row>
    <row r="6" spans="1:6" ht="21" x14ac:dyDescent="0.35">
      <c r="C6" s="12">
        <v>9</v>
      </c>
      <c r="D6" s="13" t="s">
        <v>27</v>
      </c>
      <c r="E6" s="12">
        <v>10</v>
      </c>
      <c r="F6" s="12"/>
    </row>
    <row r="7" spans="1:6" ht="21" x14ac:dyDescent="0.35">
      <c r="C7" s="12">
        <v>5</v>
      </c>
      <c r="D7" s="13" t="s">
        <v>28</v>
      </c>
      <c r="E7" s="12">
        <v>8</v>
      </c>
      <c r="F7" s="12"/>
    </row>
  </sheetData>
  <hyperlinks>
    <hyperlink ref="A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2"/>
  <sheetViews>
    <sheetView topLeftCell="B1" workbookViewId="0">
      <selection activeCell="E8" sqref="E8:E22"/>
    </sheetView>
  </sheetViews>
  <sheetFormatPr baseColWidth="10" defaultColWidth="14.42578125" defaultRowHeight="15" customHeight="1" x14ac:dyDescent="0.25"/>
  <cols>
    <col min="1" max="1" width="97" customWidth="1"/>
    <col min="2" max="2" width="20.85546875" customWidth="1"/>
    <col min="3" max="3" width="23.28515625" customWidth="1"/>
    <col min="4" max="4" width="25.7109375" customWidth="1"/>
    <col min="5" max="5" width="32.85546875" customWidth="1"/>
  </cols>
  <sheetData>
    <row r="1" spans="1:5" x14ac:dyDescent="0.25">
      <c r="A1" s="9" t="s">
        <v>29</v>
      </c>
    </row>
    <row r="2" spans="1:5" x14ac:dyDescent="0.25">
      <c r="A2" s="34" t="s">
        <v>30</v>
      </c>
    </row>
    <row r="4" spans="1:5" ht="15" customHeight="1" x14ac:dyDescent="0.3">
      <c r="A4" s="9" t="s">
        <v>31</v>
      </c>
    </row>
    <row r="7" spans="1:5" ht="21" x14ac:dyDescent="0.35">
      <c r="B7" s="15" t="s">
        <v>32</v>
      </c>
      <c r="C7" s="15" t="s">
        <v>33</v>
      </c>
      <c r="D7" s="15" t="s">
        <v>34</v>
      </c>
      <c r="E7" s="15" t="s">
        <v>35</v>
      </c>
    </row>
    <row r="8" spans="1:5" ht="21" x14ac:dyDescent="0.35">
      <c r="B8" s="16" t="s">
        <v>36</v>
      </c>
      <c r="C8" s="17">
        <v>6489680</v>
      </c>
      <c r="D8" s="17">
        <v>8027</v>
      </c>
      <c r="E8" s="18"/>
    </row>
    <row r="9" spans="1:5" ht="21" x14ac:dyDescent="0.35">
      <c r="B9" s="16" t="s">
        <v>37</v>
      </c>
      <c r="C9" s="17">
        <v>5511147</v>
      </c>
      <c r="D9" s="17">
        <v>7728</v>
      </c>
      <c r="E9" s="18"/>
    </row>
    <row r="10" spans="1:5" ht="21" x14ac:dyDescent="0.35">
      <c r="B10" s="16" t="s">
        <v>38</v>
      </c>
      <c r="C10" s="17">
        <v>2575362</v>
      </c>
      <c r="D10" s="17">
        <v>10807</v>
      </c>
      <c r="E10" s="18"/>
    </row>
    <row r="11" spans="1:5" ht="21" x14ac:dyDescent="0.35">
      <c r="B11" s="16" t="s">
        <v>39</v>
      </c>
      <c r="C11" s="17">
        <v>1927109</v>
      </c>
      <c r="D11" s="17">
        <v>14042</v>
      </c>
      <c r="E11" s="18"/>
    </row>
    <row r="12" spans="1:5" ht="21" x14ac:dyDescent="0.35">
      <c r="B12" s="16" t="s">
        <v>40</v>
      </c>
      <c r="C12" s="17">
        <v>970313</v>
      </c>
      <c r="D12" s="17">
        <v>17274</v>
      </c>
      <c r="E12" s="18"/>
    </row>
    <row r="13" spans="1:5" ht="21" x14ac:dyDescent="0.35">
      <c r="B13" s="16" t="s">
        <v>41</v>
      </c>
      <c r="C13" s="17">
        <v>1625827</v>
      </c>
      <c r="D13" s="17">
        <v>7306</v>
      </c>
      <c r="E13" s="18"/>
    </row>
    <row r="14" spans="1:5" ht="21" x14ac:dyDescent="0.35">
      <c r="B14" s="16" t="s">
        <v>42</v>
      </c>
      <c r="C14" s="17">
        <v>1470069</v>
      </c>
      <c r="D14" s="17">
        <v>11313</v>
      </c>
      <c r="E14" s="18"/>
    </row>
    <row r="15" spans="1:5" ht="21" x14ac:dyDescent="0.35">
      <c r="B15" s="16" t="s">
        <v>43</v>
      </c>
      <c r="C15" s="17">
        <v>1105184</v>
      </c>
      <c r="D15" s="17">
        <v>4991</v>
      </c>
      <c r="E15" s="18"/>
    </row>
    <row r="16" spans="1:5" ht="21" x14ac:dyDescent="0.35">
      <c r="B16" s="16" t="s">
        <v>44</v>
      </c>
      <c r="C16" s="17">
        <v>1083502</v>
      </c>
      <c r="D16" s="17">
        <v>4065</v>
      </c>
      <c r="E16" s="18"/>
    </row>
    <row r="17" spans="2:5" ht="21" x14ac:dyDescent="0.35">
      <c r="B17" s="16" t="s">
        <v>45</v>
      </c>
      <c r="C17" s="17">
        <v>1155772</v>
      </c>
      <c r="D17" s="17">
        <v>2217</v>
      </c>
      <c r="E17" s="18"/>
    </row>
    <row r="18" spans="2:5" ht="21" x14ac:dyDescent="0.35">
      <c r="B18" s="16" t="s">
        <v>46</v>
      </c>
      <c r="C18" s="17">
        <v>1934127</v>
      </c>
      <c r="D18" s="17">
        <v>5817</v>
      </c>
      <c r="E18" s="18"/>
    </row>
    <row r="19" spans="2:5" ht="21" x14ac:dyDescent="0.35">
      <c r="B19" s="16" t="s">
        <v>47</v>
      </c>
      <c r="C19" s="17">
        <v>803038</v>
      </c>
      <c r="D19" s="17">
        <v>13771</v>
      </c>
      <c r="E19" s="18"/>
    </row>
    <row r="20" spans="2:5" ht="21" x14ac:dyDescent="0.35">
      <c r="B20" s="16" t="s">
        <v>48</v>
      </c>
      <c r="C20" s="17">
        <v>533640</v>
      </c>
      <c r="D20" s="17">
        <v>8110</v>
      </c>
      <c r="E20" s="18"/>
    </row>
    <row r="21" spans="2:5" ht="21" x14ac:dyDescent="0.35">
      <c r="B21" s="16" t="s">
        <v>49</v>
      </c>
      <c r="C21" s="17">
        <v>907428</v>
      </c>
      <c r="D21" s="17">
        <v>12646</v>
      </c>
      <c r="E21" s="18"/>
    </row>
    <row r="22" spans="2:5" ht="21" x14ac:dyDescent="0.35">
      <c r="B22" s="16" t="s">
        <v>50</v>
      </c>
      <c r="C22" s="17">
        <v>319227</v>
      </c>
      <c r="D22" s="17">
        <v>3037</v>
      </c>
      <c r="E22" s="18"/>
    </row>
  </sheetData>
  <hyperlinks>
    <hyperlink ref="A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1"/>
  <sheetViews>
    <sheetView workbookViewId="0">
      <selection activeCell="E11" sqref="E11"/>
    </sheetView>
  </sheetViews>
  <sheetFormatPr baseColWidth="10" defaultColWidth="14.42578125" defaultRowHeight="15" customHeight="1" x14ac:dyDescent="0.25"/>
  <sheetData>
    <row r="1" spans="1:26" x14ac:dyDescent="0.25">
      <c r="A1" s="19" t="s">
        <v>51</v>
      </c>
    </row>
    <row r="2" spans="1:26" x14ac:dyDescent="0.25">
      <c r="A2" s="9" t="s">
        <v>52</v>
      </c>
    </row>
    <row r="3" spans="1:26" x14ac:dyDescent="0.25">
      <c r="A3" s="14" t="s">
        <v>53</v>
      </c>
    </row>
    <row r="5" spans="1:26" ht="15" customHeight="1" x14ac:dyDescent="0.3">
      <c r="A5" s="20" t="s">
        <v>54</v>
      </c>
    </row>
    <row r="7" spans="1:26" x14ac:dyDescent="0.25">
      <c r="A7" s="21" t="s">
        <v>55</v>
      </c>
      <c r="B7" s="22" t="s">
        <v>56</v>
      </c>
      <c r="C7" s="22" t="s">
        <v>57</v>
      </c>
      <c r="D7" s="22" t="s">
        <v>58</v>
      </c>
      <c r="E7" s="23" t="s">
        <v>59</v>
      </c>
      <c r="F7" s="23" t="s">
        <v>60</v>
      </c>
      <c r="G7" s="24" t="s">
        <v>61</v>
      </c>
      <c r="H7" s="25"/>
      <c r="I7" s="25"/>
      <c r="J7" s="26"/>
      <c r="K7" s="27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x14ac:dyDescent="0.25">
      <c r="A8" s="28"/>
      <c r="B8" s="29" t="s">
        <v>62</v>
      </c>
      <c r="C8" s="29">
        <v>10</v>
      </c>
      <c r="D8" s="29">
        <v>1.5</v>
      </c>
      <c r="E8" s="28"/>
      <c r="F8" s="207"/>
      <c r="G8" s="207"/>
    </row>
    <row r="9" spans="1:26" x14ac:dyDescent="0.25">
      <c r="A9" s="30"/>
      <c r="B9" s="31" t="s">
        <v>63</v>
      </c>
      <c r="C9" s="31">
        <v>12</v>
      </c>
      <c r="D9" s="31">
        <v>2.25</v>
      </c>
      <c r="E9" s="28"/>
      <c r="F9" s="208"/>
      <c r="G9" s="28"/>
    </row>
    <row r="10" spans="1:26" x14ac:dyDescent="0.25">
      <c r="A10" s="30"/>
      <c r="B10" s="31" t="s">
        <v>64</v>
      </c>
      <c r="C10" s="31">
        <v>145</v>
      </c>
      <c r="D10" s="31">
        <v>3.4</v>
      </c>
      <c r="E10" s="28"/>
      <c r="F10" s="208"/>
      <c r="G10" s="28"/>
    </row>
    <row r="11" spans="1:26" x14ac:dyDescent="0.25">
      <c r="A11" s="30"/>
      <c r="B11" s="31" t="s">
        <v>65</v>
      </c>
      <c r="C11" s="31">
        <v>15</v>
      </c>
      <c r="D11" s="31">
        <v>10.5</v>
      </c>
      <c r="E11" s="28"/>
      <c r="F11" s="208"/>
      <c r="G11" s="28"/>
    </row>
  </sheetData>
  <hyperlinks>
    <hyperlink ref="A3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7"/>
  <sheetViews>
    <sheetView zoomScaleNormal="100" workbookViewId="0">
      <selection activeCell="D32" sqref="D32"/>
    </sheetView>
  </sheetViews>
  <sheetFormatPr baseColWidth="10" defaultColWidth="14.42578125" defaultRowHeight="15" customHeight="1" x14ac:dyDescent="0.25"/>
  <sheetData>
    <row r="1" spans="1:12" ht="15" customHeight="1" x14ac:dyDescent="0.35">
      <c r="A1" s="32" t="s">
        <v>66</v>
      </c>
    </row>
    <row r="3" spans="1:12" ht="15.75" x14ac:dyDescent="0.25">
      <c r="A3" s="9" t="s">
        <v>67</v>
      </c>
    </row>
    <row r="4" spans="1:12" x14ac:dyDescent="0.25">
      <c r="A4" s="34" t="s">
        <v>68</v>
      </c>
    </row>
    <row r="5" spans="1:12" ht="15" customHeight="1" x14ac:dyDescent="0.25">
      <c r="I5" s="39"/>
      <c r="J5" s="39"/>
    </row>
    <row r="9" spans="1:12" ht="21" x14ac:dyDescent="0.35">
      <c r="C9" s="210" t="s">
        <v>69</v>
      </c>
      <c r="D9" s="211"/>
      <c r="E9" s="211"/>
      <c r="F9" s="211"/>
      <c r="G9" s="211"/>
      <c r="H9" s="211"/>
      <c r="I9" s="212"/>
      <c r="J9" s="40"/>
      <c r="K9" s="42" t="s">
        <v>78</v>
      </c>
      <c r="L9" s="43"/>
    </row>
    <row r="10" spans="1:12" x14ac:dyDescent="0.25">
      <c r="C10" s="35"/>
      <c r="D10" s="213" t="s">
        <v>70</v>
      </c>
      <c r="E10" s="214"/>
      <c r="F10" s="213" t="s">
        <v>71</v>
      </c>
      <c r="G10" s="214"/>
      <c r="H10" s="213" t="s">
        <v>72</v>
      </c>
      <c r="I10" s="214"/>
      <c r="J10" s="40"/>
      <c r="K10" s="43"/>
      <c r="L10" s="43"/>
    </row>
    <row r="11" spans="1:12" x14ac:dyDescent="0.25">
      <c r="C11" s="36" t="s">
        <v>73</v>
      </c>
      <c r="D11" s="37" t="s">
        <v>74</v>
      </c>
      <c r="E11" s="37" t="s">
        <v>75</v>
      </c>
      <c r="F11" s="37" t="s">
        <v>74</v>
      </c>
      <c r="G11" s="37" t="s">
        <v>75</v>
      </c>
      <c r="H11" s="37" t="s">
        <v>74</v>
      </c>
      <c r="I11" s="37" t="s">
        <v>75</v>
      </c>
      <c r="J11" s="37" t="s">
        <v>74</v>
      </c>
      <c r="K11" s="44" t="s">
        <v>77</v>
      </c>
      <c r="L11" s="44" t="s">
        <v>79</v>
      </c>
    </row>
    <row r="12" spans="1:12" x14ac:dyDescent="0.25">
      <c r="C12" s="35"/>
      <c r="D12" s="38">
        <v>300</v>
      </c>
      <c r="E12" s="38">
        <v>500</v>
      </c>
      <c r="F12" s="38">
        <v>250</v>
      </c>
      <c r="G12" s="38">
        <v>450.89</v>
      </c>
      <c r="H12" s="38">
        <v>355</v>
      </c>
      <c r="I12" s="38">
        <v>300</v>
      </c>
      <c r="J12" s="41"/>
      <c r="K12" s="41"/>
      <c r="L12" s="41"/>
    </row>
    <row r="13" spans="1:12" x14ac:dyDescent="0.25">
      <c r="C13" s="35"/>
      <c r="D13" s="38">
        <v>846.27</v>
      </c>
      <c r="E13" s="38">
        <v>287.97000000000003</v>
      </c>
      <c r="F13" s="38">
        <v>375.28</v>
      </c>
      <c r="G13" s="38">
        <v>816.37</v>
      </c>
      <c r="H13" s="38">
        <v>480</v>
      </c>
      <c r="I13" s="38">
        <v>656.62</v>
      </c>
      <c r="J13" s="41"/>
      <c r="K13" s="41"/>
      <c r="L13" s="41"/>
    </row>
    <row r="14" spans="1:12" x14ac:dyDescent="0.25">
      <c r="C14" s="35"/>
      <c r="D14" s="38">
        <v>648.71</v>
      </c>
      <c r="E14" s="38">
        <v>189.67</v>
      </c>
      <c r="F14" s="38">
        <v>0.51</v>
      </c>
      <c r="G14" s="38">
        <v>268.49</v>
      </c>
      <c r="H14" s="38">
        <v>89.47</v>
      </c>
      <c r="I14" s="38">
        <v>854.77</v>
      </c>
      <c r="J14" s="41"/>
      <c r="K14" s="41"/>
      <c r="L14" s="41"/>
    </row>
    <row r="15" spans="1:12" x14ac:dyDescent="0.25">
      <c r="C15" s="35"/>
      <c r="D15" s="38">
        <v>918.93</v>
      </c>
      <c r="E15" s="38">
        <v>996.41</v>
      </c>
      <c r="F15" s="38">
        <v>994.46</v>
      </c>
      <c r="G15" s="38">
        <v>782.35</v>
      </c>
      <c r="H15" s="38">
        <v>589.36</v>
      </c>
      <c r="I15" s="38">
        <v>570.25</v>
      </c>
      <c r="J15" s="41"/>
      <c r="K15" s="41"/>
      <c r="L15" s="41"/>
    </row>
    <row r="16" spans="1:12" x14ac:dyDescent="0.25">
      <c r="C16" s="35"/>
      <c r="D16" s="38">
        <v>334.51</v>
      </c>
      <c r="E16" s="38">
        <v>444.46</v>
      </c>
      <c r="F16" s="38">
        <v>214.22</v>
      </c>
      <c r="G16" s="38">
        <v>16.940000000000001</v>
      </c>
      <c r="H16" s="38">
        <v>569.32000000000005</v>
      </c>
      <c r="I16" s="38">
        <v>440.41</v>
      </c>
      <c r="J16" s="41"/>
      <c r="K16" s="41"/>
      <c r="L16" s="41"/>
    </row>
    <row r="17" spans="3:12" x14ac:dyDescent="0.25">
      <c r="C17" s="35"/>
      <c r="D17" s="38">
        <v>485.34</v>
      </c>
      <c r="E17" s="38">
        <v>698.55</v>
      </c>
      <c r="F17" s="38">
        <v>635.69000000000005</v>
      </c>
      <c r="G17" s="38">
        <v>288.19</v>
      </c>
      <c r="H17" s="38">
        <v>549.48</v>
      </c>
      <c r="I17" s="38">
        <v>617.45000000000005</v>
      </c>
      <c r="J17" s="41"/>
      <c r="K17" s="41"/>
      <c r="L17" s="41"/>
    </row>
    <row r="18" spans="3:12" x14ac:dyDescent="0.25">
      <c r="C18" s="35"/>
      <c r="D18" s="38">
        <v>182.47</v>
      </c>
      <c r="E18" s="38">
        <v>244.44</v>
      </c>
      <c r="F18" s="38">
        <v>831.95</v>
      </c>
      <c r="G18" s="38">
        <v>820.93</v>
      </c>
      <c r="H18" s="38">
        <v>547.62</v>
      </c>
      <c r="I18" s="38">
        <v>428.31</v>
      </c>
      <c r="J18" s="41"/>
      <c r="K18" s="41"/>
      <c r="L18" s="41"/>
    </row>
    <row r="19" spans="3:12" x14ac:dyDescent="0.25">
      <c r="C19" s="35"/>
      <c r="D19" s="38">
        <v>629.37</v>
      </c>
      <c r="E19" s="38">
        <v>253.62</v>
      </c>
      <c r="F19" s="38">
        <v>14.07</v>
      </c>
      <c r="G19" s="38">
        <v>382.79</v>
      </c>
      <c r="H19" s="38">
        <v>545.03</v>
      </c>
      <c r="I19" s="38">
        <v>226.36</v>
      </c>
      <c r="J19" s="41"/>
      <c r="K19" s="41"/>
      <c r="L19" s="41"/>
    </row>
    <row r="20" spans="3:12" x14ac:dyDescent="0.25">
      <c r="C20" s="35"/>
      <c r="D20" s="38">
        <v>517.97</v>
      </c>
      <c r="E20" s="38">
        <v>204.17</v>
      </c>
      <c r="F20" s="38">
        <v>319.77999999999997</v>
      </c>
      <c r="G20" s="38">
        <v>725.52</v>
      </c>
      <c r="H20" s="38">
        <v>583.39</v>
      </c>
      <c r="I20" s="38">
        <v>683.9</v>
      </c>
      <c r="J20" s="41"/>
      <c r="K20" s="41"/>
      <c r="L20" s="41"/>
    </row>
    <row r="21" spans="3:12" x14ac:dyDescent="0.25">
      <c r="C21" s="35"/>
      <c r="D21" s="38">
        <v>790.08</v>
      </c>
      <c r="E21" s="38">
        <v>559.1</v>
      </c>
      <c r="F21" s="38">
        <v>141.32</v>
      </c>
      <c r="G21" s="38">
        <v>128.57</v>
      </c>
      <c r="H21" s="38">
        <v>258.33</v>
      </c>
      <c r="I21" s="38">
        <v>322.75</v>
      </c>
      <c r="J21" s="41"/>
      <c r="K21" s="41"/>
      <c r="L21" s="41"/>
    </row>
    <row r="22" spans="3:12" ht="15" customHeight="1" x14ac:dyDescent="0.25">
      <c r="C22" s="35"/>
      <c r="D22" s="38">
        <v>910.25</v>
      </c>
      <c r="E22" s="38">
        <v>731.37</v>
      </c>
      <c r="F22" s="38">
        <v>28.63</v>
      </c>
      <c r="G22" s="38">
        <v>350.79</v>
      </c>
      <c r="H22" s="38">
        <v>294.3</v>
      </c>
      <c r="I22" s="38">
        <v>539.15</v>
      </c>
      <c r="J22" s="41"/>
      <c r="K22" s="41"/>
      <c r="L22" s="41"/>
    </row>
    <row r="23" spans="3:12" ht="15" customHeight="1" x14ac:dyDescent="0.25">
      <c r="C23" s="35"/>
      <c r="D23" s="38">
        <v>233.99</v>
      </c>
      <c r="E23" s="38">
        <v>242.97</v>
      </c>
      <c r="F23" s="38">
        <v>463.43</v>
      </c>
      <c r="G23" s="38">
        <v>559.66</v>
      </c>
      <c r="H23" s="38">
        <v>626.58000000000004</v>
      </c>
      <c r="I23" s="38">
        <v>812.06</v>
      </c>
      <c r="J23" s="41"/>
      <c r="K23" s="41"/>
      <c r="L23" s="41"/>
    </row>
    <row r="24" spans="3:12" ht="15" customHeight="1" x14ac:dyDescent="0.25">
      <c r="C24" s="35"/>
      <c r="D24" s="38">
        <v>404.92</v>
      </c>
      <c r="E24" s="38">
        <v>947.56</v>
      </c>
      <c r="F24" s="38">
        <v>231.8</v>
      </c>
      <c r="G24" s="38">
        <v>723.36</v>
      </c>
      <c r="H24" s="38">
        <v>334.39</v>
      </c>
      <c r="I24" s="38">
        <v>253.84</v>
      </c>
      <c r="J24" s="41"/>
      <c r="K24" s="41"/>
      <c r="L24" s="41"/>
    </row>
    <row r="25" spans="3:12" ht="15" customHeight="1" x14ac:dyDescent="0.25">
      <c r="C25" s="35"/>
      <c r="D25" s="38">
        <v>159.82</v>
      </c>
      <c r="E25" s="38">
        <v>852.32</v>
      </c>
      <c r="F25" s="38">
        <v>845.68</v>
      </c>
      <c r="G25" s="38">
        <v>632.54999999999995</v>
      </c>
      <c r="H25" s="38">
        <v>444.01</v>
      </c>
      <c r="I25" s="38">
        <v>853.35</v>
      </c>
      <c r="J25" s="41"/>
      <c r="K25" s="41"/>
      <c r="L25" s="41"/>
    </row>
    <row r="26" spans="3:12" ht="15" customHeight="1" x14ac:dyDescent="0.25">
      <c r="C26" s="35"/>
      <c r="D26" s="38">
        <v>928.22</v>
      </c>
      <c r="E26" s="38">
        <v>247.59</v>
      </c>
      <c r="F26" s="38">
        <v>799.53</v>
      </c>
      <c r="G26" s="38">
        <v>404.09</v>
      </c>
      <c r="H26" s="38">
        <v>797.85</v>
      </c>
      <c r="I26" s="38">
        <v>852.27</v>
      </c>
      <c r="J26" s="41"/>
      <c r="K26" s="41"/>
      <c r="L26" s="41"/>
    </row>
    <row r="27" spans="3:12" ht="15" customHeight="1" x14ac:dyDescent="0.25">
      <c r="C27" s="36" t="s">
        <v>76</v>
      </c>
      <c r="D27" s="41"/>
      <c r="E27" s="41"/>
      <c r="F27" s="41"/>
      <c r="G27" s="41"/>
      <c r="H27" s="41"/>
      <c r="I27" s="41"/>
      <c r="J27" s="41"/>
      <c r="K27" s="41"/>
      <c r="L27" s="41"/>
    </row>
  </sheetData>
  <mergeCells count="4">
    <mergeCell ref="C9:I9"/>
    <mergeCell ref="D10:E10"/>
    <mergeCell ref="F10:G10"/>
    <mergeCell ref="H10:I10"/>
  </mergeCells>
  <hyperlinks>
    <hyperlink ref="A4" r:id="rId1"/>
  </hyperlinks>
  <pageMargins left="0.7" right="0.7" top="0.75" bottom="0.75" header="0.3" footer="0.3"/>
  <pageSetup paperSize="0" orientation="portrait" horizontalDpi="0" verticalDpi="0" copies="0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'Ejercicio 9'!$L$10</xm:f>
              <xm:sqref>L10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0"/>
  <sheetViews>
    <sheetView workbookViewId="0">
      <selection activeCell="B12" sqref="B12"/>
    </sheetView>
  </sheetViews>
  <sheetFormatPr baseColWidth="10" defaultRowHeight="15" x14ac:dyDescent="0.25"/>
  <cols>
    <col min="2" max="2" width="25.140625" customWidth="1"/>
    <col min="7" max="9" width="14.7109375" customWidth="1"/>
    <col min="10" max="10" width="19.140625" customWidth="1"/>
  </cols>
  <sheetData>
    <row r="3" spans="2:13" x14ac:dyDescent="0.25">
      <c r="B3" s="34" t="s">
        <v>364</v>
      </c>
    </row>
    <row r="5" spans="2:13" ht="18.75" x14ac:dyDescent="0.3">
      <c r="B5" s="57" t="s">
        <v>87</v>
      </c>
      <c r="C5" s="57"/>
      <c r="D5" s="57"/>
      <c r="E5" s="57"/>
      <c r="F5" s="57"/>
      <c r="G5" s="57"/>
      <c r="H5" s="57"/>
    </row>
    <row r="6" spans="2:13" ht="18.75" x14ac:dyDescent="0.3">
      <c r="B6" s="57" t="s">
        <v>88</v>
      </c>
      <c r="C6" s="57"/>
      <c r="D6" s="57"/>
      <c r="E6" s="57"/>
      <c r="F6" s="57"/>
      <c r="G6" s="57"/>
      <c r="H6" s="57"/>
    </row>
    <row r="7" spans="2:13" ht="18.75" x14ac:dyDescent="0.3">
      <c r="B7" s="57" t="s">
        <v>89</v>
      </c>
      <c r="C7" s="57"/>
      <c r="D7" s="57"/>
      <c r="E7" s="57"/>
      <c r="F7" s="57"/>
      <c r="G7" s="57"/>
      <c r="H7" s="57"/>
    </row>
    <row r="10" spans="2:13" ht="21" x14ac:dyDescent="0.25">
      <c r="G10" s="215" t="s">
        <v>80</v>
      </c>
      <c r="H10" s="216"/>
      <c r="I10" s="216"/>
      <c r="J10" s="217"/>
    </row>
    <row r="11" spans="2:13" ht="18.75" x14ac:dyDescent="0.3">
      <c r="G11" s="47" t="s">
        <v>81</v>
      </c>
      <c r="H11" s="47" t="s">
        <v>82</v>
      </c>
      <c r="I11" s="47" t="s">
        <v>83</v>
      </c>
      <c r="J11" s="47" t="s">
        <v>84</v>
      </c>
      <c r="L11" s="53"/>
      <c r="M11" s="54"/>
    </row>
    <row r="12" spans="2:13" x14ac:dyDescent="0.25">
      <c r="G12" s="49"/>
      <c r="H12" s="50">
        <v>450230</v>
      </c>
      <c r="I12" s="50">
        <v>125600</v>
      </c>
      <c r="J12" s="55"/>
    </row>
    <row r="13" spans="2:13" x14ac:dyDescent="0.25">
      <c r="G13" s="49"/>
      <c r="H13" s="50">
        <v>325987</v>
      </c>
      <c r="I13" s="50">
        <v>122350</v>
      </c>
      <c r="J13" s="55"/>
    </row>
    <row r="14" spans="2:13" x14ac:dyDescent="0.25">
      <c r="G14" s="49"/>
      <c r="H14" s="50">
        <v>125687</v>
      </c>
      <c r="I14" s="50">
        <v>97500</v>
      </c>
      <c r="J14" s="55"/>
    </row>
    <row r="15" spans="2:13" x14ac:dyDescent="0.25">
      <c r="G15" s="49"/>
      <c r="H15" s="50">
        <v>98700</v>
      </c>
      <c r="I15" s="50">
        <v>84900</v>
      </c>
      <c r="J15" s="55"/>
    </row>
    <row r="16" spans="2:13" x14ac:dyDescent="0.25">
      <c r="G16" s="49"/>
      <c r="H16" s="50">
        <v>85230</v>
      </c>
      <c r="I16" s="50">
        <v>42300</v>
      </c>
      <c r="J16" s="55"/>
    </row>
    <row r="17" spans="7:10" x14ac:dyDescent="0.25">
      <c r="G17" s="49"/>
      <c r="H17" s="51">
        <v>45890</v>
      </c>
      <c r="I17" s="51">
        <v>35400</v>
      </c>
      <c r="J17" s="55"/>
    </row>
    <row r="18" spans="7:10" ht="21" x14ac:dyDescent="0.25">
      <c r="G18" s="218" t="s">
        <v>85</v>
      </c>
      <c r="H18" s="219"/>
      <c r="I18" s="220"/>
      <c r="J18" s="52"/>
    </row>
    <row r="19" spans="7:10" x14ac:dyDescent="0.25">
      <c r="G19" s="48"/>
      <c r="H19" s="48"/>
      <c r="I19" s="48"/>
      <c r="J19" s="48"/>
    </row>
    <row r="20" spans="7:10" ht="18.75" x14ac:dyDescent="0.3">
      <c r="G20" s="46" t="s">
        <v>86</v>
      </c>
      <c r="H20" s="52">
        <f>J18*M11</f>
        <v>0</v>
      </c>
      <c r="I20" s="48"/>
      <c r="J20" s="48"/>
    </row>
  </sheetData>
  <mergeCells count="2">
    <mergeCell ref="G10:J10"/>
    <mergeCell ref="G18:I18"/>
  </mergeCells>
  <hyperlinks>
    <hyperlink ref="B3" r:id="rId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H20" sqref="H20"/>
    </sheetView>
  </sheetViews>
  <sheetFormatPr baseColWidth="10" defaultRowHeight="15" x14ac:dyDescent="0.25"/>
  <cols>
    <col min="2" max="2" width="35.5703125" customWidth="1"/>
    <col min="5" max="5" width="15" customWidth="1"/>
    <col min="6" max="6" width="12.5703125" customWidth="1"/>
    <col min="7" max="7" width="15.140625" customWidth="1"/>
  </cols>
  <sheetData>
    <row r="2" spans="2:7" x14ac:dyDescent="0.25">
      <c r="B2" s="34" t="s">
        <v>364</v>
      </c>
    </row>
    <row r="3" spans="2:7" ht="18.75" x14ac:dyDescent="0.3">
      <c r="B3" s="57" t="s">
        <v>90</v>
      </c>
      <c r="C3" s="57"/>
      <c r="D3" s="57"/>
      <c r="E3" s="57"/>
      <c r="F3" s="57"/>
      <c r="G3" s="57"/>
    </row>
    <row r="6" spans="2:7" ht="18.75" x14ac:dyDescent="0.3">
      <c r="D6" s="221" t="s">
        <v>91</v>
      </c>
      <c r="E6" s="222"/>
      <c r="F6" s="223"/>
      <c r="G6" s="46" t="s">
        <v>92</v>
      </c>
    </row>
    <row r="7" spans="2:7" ht="15.75" x14ac:dyDescent="0.25">
      <c r="D7" s="45">
        <v>7</v>
      </c>
      <c r="E7" s="45">
        <v>4.5</v>
      </c>
      <c r="F7" s="45">
        <v>8</v>
      </c>
      <c r="G7" s="62"/>
    </row>
    <row r="16" spans="2:7" ht="21" x14ac:dyDescent="0.35">
      <c r="B16" s="58" t="s">
        <v>93</v>
      </c>
      <c r="C16" s="58"/>
      <c r="D16" s="58"/>
      <c r="E16" s="58"/>
      <c r="F16" s="59"/>
    </row>
    <row r="20" spans="5:11" ht="18.75" x14ac:dyDescent="0.3">
      <c r="E20" s="46" t="s">
        <v>94</v>
      </c>
      <c r="F20" s="60">
        <v>2.5</v>
      </c>
      <c r="H20" s="57"/>
    </row>
    <row r="21" spans="5:11" ht="18.75" x14ac:dyDescent="0.3">
      <c r="E21" s="46" t="s">
        <v>95</v>
      </c>
      <c r="F21" s="60">
        <v>4.5</v>
      </c>
    </row>
    <row r="22" spans="5:11" ht="21" x14ac:dyDescent="0.35">
      <c r="E22" s="46" t="s">
        <v>96</v>
      </c>
      <c r="F22" s="60">
        <v>15</v>
      </c>
      <c r="I22" s="224" t="s">
        <v>98</v>
      </c>
      <c r="J22" s="224"/>
      <c r="K22" s="63"/>
    </row>
    <row r="23" spans="5:11" ht="18.75" x14ac:dyDescent="0.3">
      <c r="E23" s="46" t="s">
        <v>97</v>
      </c>
      <c r="F23" s="60">
        <v>0.5</v>
      </c>
      <c r="I23" s="48"/>
      <c r="J23" s="48"/>
      <c r="K23" s="48"/>
    </row>
    <row r="24" spans="5:11" ht="18.75" x14ac:dyDescent="0.3">
      <c r="E24" s="64"/>
      <c r="F24" s="56"/>
    </row>
    <row r="25" spans="5:11" x14ac:dyDescent="0.25">
      <c r="F25" s="61"/>
      <c r="J25" s="56"/>
    </row>
  </sheetData>
  <mergeCells count="2">
    <mergeCell ref="D6:F6"/>
    <mergeCell ref="I22:J22"/>
  </mergeCells>
  <hyperlinks>
    <hyperlink ref="B2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24"/>
  <sheetViews>
    <sheetView workbookViewId="0">
      <selection activeCell="K12" sqref="K12"/>
    </sheetView>
  </sheetViews>
  <sheetFormatPr baseColWidth="10" defaultRowHeight="15" x14ac:dyDescent="0.25"/>
  <cols>
    <col min="3" max="3" width="29" customWidth="1"/>
    <col min="5" max="5" width="19" customWidth="1"/>
    <col min="6" max="6" width="15.5703125" customWidth="1"/>
    <col min="7" max="7" width="16.5703125" customWidth="1"/>
    <col min="8" max="8" width="15.140625" customWidth="1"/>
  </cols>
  <sheetData>
    <row r="3" spans="3:8" ht="21" x14ac:dyDescent="0.35">
      <c r="C3" s="65" t="s">
        <v>99</v>
      </c>
      <c r="D3" s="65"/>
      <c r="E3" s="65"/>
      <c r="F3" s="65"/>
      <c r="G3" s="65"/>
      <c r="H3" s="65"/>
    </row>
    <row r="5" spans="3:8" ht="21" x14ac:dyDescent="0.35">
      <c r="E5" s="225" t="s">
        <v>100</v>
      </c>
      <c r="F5" s="225"/>
    </row>
    <row r="7" spans="3:8" ht="15.75" x14ac:dyDescent="0.25">
      <c r="E7" s="45" t="s">
        <v>101</v>
      </c>
      <c r="F7" s="52">
        <v>0.76</v>
      </c>
    </row>
    <row r="8" spans="3:8" ht="15.75" x14ac:dyDescent="0.25">
      <c r="E8" s="66" t="s">
        <v>102</v>
      </c>
      <c r="F8" s="52">
        <v>1.2</v>
      </c>
    </row>
    <row r="11" spans="3:8" ht="23.25" x14ac:dyDescent="0.35">
      <c r="E11" s="69" t="s">
        <v>103</v>
      </c>
      <c r="F11" s="70" t="s">
        <v>101</v>
      </c>
      <c r="G11" s="70" t="s">
        <v>104</v>
      </c>
    </row>
    <row r="12" spans="3:8" ht="23.25" x14ac:dyDescent="0.35">
      <c r="E12" s="71">
        <v>3000</v>
      </c>
      <c r="F12" s="73"/>
      <c r="G12" s="72"/>
    </row>
    <row r="13" spans="3:8" ht="23.25" x14ac:dyDescent="0.35">
      <c r="E13" s="71">
        <v>1000</v>
      </c>
      <c r="F13" s="72"/>
      <c r="G13" s="72"/>
    </row>
    <row r="14" spans="3:8" ht="23.25" x14ac:dyDescent="0.35">
      <c r="E14" s="71">
        <v>5700</v>
      </c>
      <c r="F14" s="72"/>
      <c r="G14" s="72"/>
    </row>
    <row r="17" spans="3:8" ht="23.25" x14ac:dyDescent="0.35">
      <c r="E17" s="69" t="s">
        <v>105</v>
      </c>
      <c r="F17" s="69" t="s">
        <v>106</v>
      </c>
      <c r="G17" s="69" t="s">
        <v>107</v>
      </c>
      <c r="H17" s="69" t="s">
        <v>106</v>
      </c>
    </row>
    <row r="18" spans="3:8" x14ac:dyDescent="0.25">
      <c r="E18" s="75">
        <v>1700</v>
      </c>
      <c r="F18" s="74"/>
      <c r="G18" s="75">
        <v>5000</v>
      </c>
      <c r="H18" s="74"/>
    </row>
    <row r="19" spans="3:8" x14ac:dyDescent="0.25">
      <c r="E19" s="75">
        <v>1000</v>
      </c>
      <c r="F19" s="74"/>
      <c r="G19" s="75">
        <v>1700</v>
      </c>
      <c r="H19" s="74"/>
    </row>
    <row r="20" spans="3:8" x14ac:dyDescent="0.25">
      <c r="E20" s="75">
        <v>3200</v>
      </c>
      <c r="F20" s="74"/>
      <c r="G20" s="75">
        <v>4500</v>
      </c>
      <c r="H20" s="74"/>
    </row>
    <row r="24" spans="3:8" x14ac:dyDescent="0.25">
      <c r="C24" s="34" t="s">
        <v>365</v>
      </c>
    </row>
  </sheetData>
  <mergeCells count="1">
    <mergeCell ref="E5:F5"/>
  </mergeCells>
  <hyperlinks>
    <hyperlink ref="C2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Exercici 4</vt:lpstr>
      <vt:lpstr>Exercici 5</vt:lpstr>
      <vt:lpstr>Exercici 6</vt:lpstr>
      <vt:lpstr>Ejercicio 7</vt:lpstr>
      <vt:lpstr>Ejercicio 8</vt:lpstr>
      <vt:lpstr>Ejercicio 9</vt:lpstr>
      <vt:lpstr>Ejercicio 10</vt:lpstr>
      <vt:lpstr>Ejercicio 11</vt:lpstr>
      <vt:lpstr>Ejercicio 12</vt:lpstr>
      <vt:lpstr>Ejercicio 13</vt:lpstr>
      <vt:lpstr>Ejercicio 14</vt:lpstr>
      <vt:lpstr>Ejercicio15</vt:lpstr>
      <vt:lpstr>Ejercicio 16</vt:lpstr>
      <vt:lpstr>Ejercicio 17</vt:lpstr>
      <vt:lpstr>Ejercicio 18</vt:lpstr>
      <vt:lpstr>Ejercicio 19</vt:lpstr>
      <vt:lpstr>Ejercicio 20</vt:lpstr>
      <vt:lpstr>Ejercicio 21</vt:lpstr>
      <vt:lpstr>Ejercicio 22</vt:lpstr>
      <vt:lpstr>Ejercicio 23</vt:lpstr>
      <vt:lpstr>Ejercicio 24</vt:lpstr>
      <vt:lpstr>Ejercicio 25</vt:lpstr>
      <vt:lpstr>Ejercicio 26</vt:lpstr>
      <vt:lpstr>Ejercicio 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OBRNCR0017</dc:creator>
  <cp:lastModifiedBy>Alum-01</cp:lastModifiedBy>
  <dcterms:created xsi:type="dcterms:W3CDTF">2023-10-09T11:46:05Z</dcterms:created>
  <dcterms:modified xsi:type="dcterms:W3CDTF">2024-06-13T20:56:13Z</dcterms:modified>
</cp:coreProperties>
</file>